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LJ/MEGA/NELA/Project Team Analyses/Risk Adjustment/"/>
    </mc:Choice>
  </mc:AlternateContent>
  <bookViews>
    <workbookView xWindow="15160" yWindow="1940" windowWidth="26940" windowHeight="14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X6" i="1" l="1"/>
  <c r="IX5" i="1"/>
  <c r="P3" i="1"/>
  <c r="X3" i="1"/>
  <c r="IP3" i="1"/>
  <c r="CX3" i="1"/>
  <c r="IS3" i="1"/>
  <c r="P4" i="1"/>
  <c r="X4" i="1"/>
  <c r="IP4" i="1"/>
  <c r="CX4" i="1"/>
  <c r="IS4" i="1"/>
  <c r="P5" i="1"/>
  <c r="X5" i="1"/>
  <c r="IP5" i="1"/>
  <c r="CX5" i="1"/>
  <c r="IS5" i="1"/>
  <c r="P6" i="1"/>
  <c r="X6" i="1"/>
  <c r="IP6" i="1"/>
  <c r="CX6" i="1"/>
  <c r="IS6" i="1"/>
  <c r="P7" i="1"/>
  <c r="X7" i="1"/>
  <c r="IP7" i="1"/>
  <c r="CX7" i="1"/>
  <c r="IS7" i="1"/>
  <c r="P8" i="1"/>
  <c r="X8" i="1"/>
  <c r="IP8" i="1"/>
  <c r="CX8" i="1"/>
  <c r="IS8" i="1"/>
  <c r="P9" i="1"/>
  <c r="X9" i="1"/>
  <c r="IP9" i="1"/>
  <c r="CX9" i="1"/>
  <c r="IS9" i="1"/>
  <c r="P10" i="1"/>
  <c r="X10" i="1"/>
  <c r="IP10" i="1"/>
  <c r="CX10" i="1"/>
  <c r="IS10" i="1"/>
  <c r="P11" i="1"/>
  <c r="X11" i="1"/>
  <c r="IP11" i="1"/>
  <c r="CX11" i="1"/>
  <c r="IS11" i="1"/>
  <c r="P2" i="1"/>
  <c r="X2" i="1"/>
  <c r="IP2" i="1"/>
  <c r="CX2" i="1"/>
  <c r="IS2" i="1"/>
  <c r="IT11" i="1"/>
  <c r="IT2" i="1"/>
  <c r="IT3" i="1"/>
  <c r="IT4" i="1"/>
  <c r="IT5" i="1"/>
  <c r="IT6" i="1"/>
  <c r="IT7" i="1"/>
  <c r="IT8" i="1"/>
  <c r="IT9" i="1"/>
  <c r="IT10" i="1"/>
  <c r="IX7" i="1"/>
  <c r="IX10" i="1"/>
  <c r="IX9" i="1"/>
  <c r="AC11" i="1"/>
  <c r="AC10" i="1"/>
  <c r="AC9" i="1"/>
  <c r="AC8" i="1"/>
  <c r="AC7" i="1"/>
  <c r="AC6" i="1"/>
  <c r="AC5" i="1"/>
  <c r="AC4" i="1"/>
  <c r="AC3" i="1"/>
  <c r="AC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<sst xmlns="http://schemas.openxmlformats.org/spreadsheetml/2006/main" count="463" uniqueCount="281">
  <si>
    <t>Confidential</t>
  </si>
  <si>
    <t>ED</t>
  </si>
  <si>
    <t>GS</t>
  </si>
  <si>
    <t>OH</t>
  </si>
  <si>
    <t>COLORECT</t>
  </si>
  <si>
    <t>GENERAL</t>
  </si>
  <si>
    <t>EMGEN</t>
  </si>
  <si>
    <t>GM</t>
  </si>
  <si>
    <t>TrustName</t>
  </si>
  <si>
    <t>HospitalName</t>
  </si>
  <si>
    <t>HospitalId</t>
  </si>
  <si>
    <t>PatientId</t>
  </si>
  <si>
    <t>Locked</t>
  </si>
  <si>
    <t>LockedDateTime</t>
  </si>
  <si>
    <t>S01NHSNumber</t>
  </si>
  <si>
    <t>S01LOPATID</t>
  </si>
  <si>
    <t>S01DOBDate</t>
  </si>
  <si>
    <t>S01AgeOnArrival</t>
  </si>
  <si>
    <t>S01Sex</t>
  </si>
  <si>
    <t>S01Forename</t>
  </si>
  <si>
    <t>S01Surname</t>
  </si>
  <si>
    <t>S01PostcodeOut</t>
  </si>
  <si>
    <t>S01PostcodeIn</t>
  </si>
  <si>
    <t>S01Adm_Datetime</t>
  </si>
  <si>
    <t>S01Adm_TimeNotEntered</t>
  </si>
  <si>
    <t>S01Adm_Type</t>
  </si>
  <si>
    <t>S01InitialRoute</t>
  </si>
  <si>
    <t>S01FirstSpeciality</t>
  </si>
  <si>
    <t>S01ResidenceBeforeAdmission</t>
  </si>
  <si>
    <t>S02Date_1StsurgDatetime</t>
  </si>
  <si>
    <t>S02Date_1StsurgDateNotKnown</t>
  </si>
  <si>
    <t>S02Date_1StsurgTimeNotKnown</t>
  </si>
  <si>
    <t>S02Date_1StsurgTimeNotEntered</t>
  </si>
  <si>
    <t>S02Date_1StsurgNotSeen</t>
  </si>
  <si>
    <t>S02Date_DecopDatetime</t>
  </si>
  <si>
    <t>S02Date_DecopDateNotKnown</t>
  </si>
  <si>
    <t>S02Date_DecopTimeNotKnown</t>
  </si>
  <si>
    <t>S02Date_DecopTimeNotEntered</t>
  </si>
  <si>
    <t>S02Date_DecopDatetimeType (2015)</t>
  </si>
  <si>
    <t>S02Resp_Cons_Id</t>
  </si>
  <si>
    <t>ResponsibleConsultant</t>
  </si>
  <si>
    <t>ResponsibleConsultantSpecialityCode</t>
  </si>
  <si>
    <t>S02Date_BookedDatetime (2014 only)</t>
  </si>
  <si>
    <t>S02Date_BookedDateNotKnown (2014 only)</t>
  </si>
  <si>
    <t>S02Date_BookedTimeNotKnown (2014 only)</t>
  </si>
  <si>
    <t>S02Date_BookedTimeNotEntered (2014 only)</t>
  </si>
  <si>
    <t>S02PreOpCTPerformed</t>
  </si>
  <si>
    <t>S02CTReportingMethod</t>
  </si>
  <si>
    <t>S02CTPreoperativeDiscussion</t>
  </si>
  <si>
    <t>S02CTReportSurgicalDiscrepancy</t>
  </si>
  <si>
    <t>S02CTReporting</t>
  </si>
  <si>
    <t>S02AnaesthetistPreopInvolvement</t>
  </si>
  <si>
    <t>S02IntensiveCarePreopInvolvement</t>
  </si>
  <si>
    <t>S02Abx_Datetime</t>
  </si>
  <si>
    <t>S02Abx_DateNotKnown</t>
  </si>
  <si>
    <t>S02Abx_TimeNotKnown</t>
  </si>
  <si>
    <t>S02Abx_TimeNotEntered</t>
  </si>
  <si>
    <t>S02Abx_NotAdministered</t>
  </si>
  <si>
    <t>S02SepsisSuspectedOnAdmission</t>
  </si>
  <si>
    <t>S02ElderlyMedicineSpecialist</t>
  </si>
  <si>
    <t>S03PreOpRiskOfDeath</t>
  </si>
  <si>
    <t>S03ASAScore</t>
  </si>
  <si>
    <t>S03SerumCreatinine</t>
  </si>
  <si>
    <t>S03SerumCreatinineNotPerformed</t>
  </si>
  <si>
    <t>S03PreOpArterialBloodLactate</t>
  </si>
  <si>
    <t>S03PreOpHighestCrp</t>
  </si>
  <si>
    <t>S03PreOpHighestCrpNotPerformed</t>
  </si>
  <si>
    <t>S03PreOpLowestAlbumin</t>
  </si>
  <si>
    <t>S03Sodium</t>
  </si>
  <si>
    <t>S03Potassium</t>
  </si>
  <si>
    <t>S03Urea</t>
  </si>
  <si>
    <t>S03Haemoglobin</t>
  </si>
  <si>
    <t>S03WhiteCellCount</t>
  </si>
  <si>
    <t>S03Pulse</t>
  </si>
  <si>
    <t>S03SystolicBloodPressure</t>
  </si>
  <si>
    <t>S03GlasgowComaScore</t>
  </si>
  <si>
    <t>S03ECG</t>
  </si>
  <si>
    <t>S03CardiacSigns</t>
  </si>
  <si>
    <t>S03RespiratorySigns</t>
  </si>
  <si>
    <t>S03WhatIsTheOperativeSeverity</t>
  </si>
  <si>
    <t>S03NumberOfOperativeProcedures</t>
  </si>
  <si>
    <t>S03Pred_TBL</t>
  </si>
  <si>
    <t>S03Pred_Peritsoil</t>
  </si>
  <si>
    <t>S03DiagnosedMalignancy</t>
  </si>
  <si>
    <t>S03NCEPODUrgency</t>
  </si>
  <si>
    <t>S03PreOpNelaMortalityRisk</t>
  </si>
  <si>
    <t>S04Surg_Grade</t>
  </si>
  <si>
    <t>S04OperatingConsultant_Id</t>
  </si>
  <si>
    <t>OperatingConsultant</t>
  </si>
  <si>
    <t>OperatingConsultantSpecialityCode</t>
  </si>
  <si>
    <t>S04Anaes_Grade</t>
  </si>
  <si>
    <t>S04AnaesthetistConsultant_Id</t>
  </si>
  <si>
    <t>AnaesthetistConsultant</t>
  </si>
  <si>
    <t>S04Fluid_Therapy</t>
  </si>
  <si>
    <t>S05Proc_1_Highlevel</t>
  </si>
  <si>
    <t>S05Proc_1_OtherDetails</t>
  </si>
  <si>
    <t>S05Proc_2_Highlevel</t>
  </si>
  <si>
    <t>S05Proc_2_OtherDetails</t>
  </si>
  <si>
    <t>S05Proc_2_Notknown</t>
  </si>
  <si>
    <t>S05Proc_3_Highlevel</t>
  </si>
  <si>
    <t>S05Proc_3_OtherDetails</t>
  </si>
  <si>
    <t>S05Proc_3_Notknown</t>
  </si>
  <si>
    <t>S05Proc_4_Highlevel</t>
  </si>
  <si>
    <t>S05Proc_4_OtherDetails</t>
  </si>
  <si>
    <t>S05Proc_4_Notknown</t>
  </si>
  <si>
    <t>S05Proc_Approach</t>
  </si>
  <si>
    <t>S05ContaminationWas</t>
  </si>
  <si>
    <t>S06PostOpRiskOfDeath</t>
  </si>
  <si>
    <t>S06PostOpArterialBloodLactate</t>
  </si>
  <si>
    <t>S06Sodium</t>
  </si>
  <si>
    <t>S06Potassium</t>
  </si>
  <si>
    <t>S06Urea</t>
  </si>
  <si>
    <t>S06Haemoglobin</t>
  </si>
  <si>
    <t>S06WhiteCellCount</t>
  </si>
  <si>
    <t>S06Pulse</t>
  </si>
  <si>
    <t>S06SystolicBloodPressure</t>
  </si>
  <si>
    <t>S06GlasgowComaScore</t>
  </si>
  <si>
    <t>S06ECG</t>
  </si>
  <si>
    <t>S06CardiacSigns</t>
  </si>
  <si>
    <t>S06RespiratorySigns</t>
  </si>
  <si>
    <t>S06WhatIsTheOperativeSeverity</t>
  </si>
  <si>
    <t>S06NumberOfOperativeProcedures</t>
  </si>
  <si>
    <t>S06Act_TBL</t>
  </si>
  <si>
    <t>S06Act_Peritsoil</t>
  </si>
  <si>
    <t>S06Act_Malig</t>
  </si>
  <si>
    <t>S06NCEPODUrgency</t>
  </si>
  <si>
    <t>S06Proc_Dest</t>
  </si>
  <si>
    <t>S06PatientOnAVasopressorInotrope</t>
  </si>
  <si>
    <t>S06PostOpNelaMortalityRisk</t>
  </si>
  <si>
    <t>S07Level3_Stay</t>
  </si>
  <si>
    <t>S07Level2_Stay</t>
  </si>
  <si>
    <t>S07Geriatric_Postop</t>
  </si>
  <si>
    <t>S07Comp_Theatre</t>
  </si>
  <si>
    <t>S07Comp_TheatreReturnIndication</t>
  </si>
  <si>
    <t>S07Comp_Level</t>
  </si>
  <si>
    <t>S07Histology</t>
  </si>
  <si>
    <t>S07Histology_CrohnsDisease (N/A)</t>
  </si>
  <si>
    <t>S07Histology_Diverticulitis (N/A)</t>
  </si>
  <si>
    <t>S07Histology_Ischaemia (N/A)</t>
  </si>
  <si>
    <t>S07Histology_Malignancy (N/A)</t>
  </si>
  <si>
    <t>S07Histology_PepticUlcerDisease (N/A)</t>
  </si>
  <si>
    <t>S07Histology_UlcerativeColitis (N/A)</t>
  </si>
  <si>
    <t>S07Histology_NotAvailable (N/A)</t>
  </si>
  <si>
    <t>S07Histology_Other (N/A)</t>
  </si>
  <si>
    <t>S07Status_Disch</t>
  </si>
  <si>
    <t>S07Date_DischDate</t>
  </si>
  <si>
    <t>S07DischargeDestination</t>
  </si>
  <si>
    <t>Y</t>
  </si>
  <si>
    <t>x</t>
  </si>
  <si>
    <t>xx</t>
  </si>
  <si>
    <t>Post-Op LoS</t>
  </si>
  <si>
    <t>P-POSSUM Denominator</t>
  </si>
  <si>
    <t>NELA Denominator</t>
  </si>
  <si>
    <t>Observed 30-Day Mortality</t>
  </si>
  <si>
    <t>Observed 30-Day Mortality Count</t>
  </si>
  <si>
    <t>P-POSSUM O/E Mortality Ratio</t>
  </si>
  <si>
    <t>NELA O/E Mortality Ratio</t>
  </si>
  <si>
    <t>S01LearningDisabilities</t>
  </si>
  <si>
    <t>S01Autistic</t>
  </si>
  <si>
    <t>S02DecisionMakerGrade</t>
  </si>
  <si>
    <t>S02DecisionMakerReview</t>
  </si>
  <si>
    <t>S02PreOpConAnaesDatetime</t>
  </si>
  <si>
    <t>S02PreOpConAnaesDateNK</t>
  </si>
  <si>
    <t>S02PreOpConAnaesTimeNK</t>
  </si>
  <si>
    <t>S02PreOpConAnaesTimeNE</t>
  </si>
  <si>
    <t>S02PreOpConAnaesNotSeen</t>
  </si>
  <si>
    <t>S02SepsisSurgeryDecisionTime</t>
  </si>
  <si>
    <t>S02FrailtyAssessment</t>
  </si>
  <si>
    <t>S02FrailtyAssessmentResult</t>
  </si>
  <si>
    <t>S03PreOpRisk_Formal</t>
  </si>
  <si>
    <t>S03PreOpRisk_Clinical</t>
  </si>
  <si>
    <t>S03PreOpRisk_SurgicalAPGAR</t>
  </si>
  <si>
    <t>S03PreOpRisk_Physiological</t>
  </si>
  <si>
    <t>S03PreOpRisk_Other</t>
  </si>
  <si>
    <t>S03PreOpLactateNotPerformed</t>
  </si>
  <si>
    <t>S03PreOpAlbuminNotPerformed</t>
  </si>
  <si>
    <t>S03VentilatedPreOp</t>
  </si>
  <si>
    <t>S03PreOpPPOSSUMMortality</t>
  </si>
  <si>
    <t>S03PreOpPPOSSUMMorbidity</t>
  </si>
  <si>
    <t>S03NotAllPPOSSUMAvailable</t>
  </si>
  <si>
    <t>S04ArrivalInTheatreDatetime</t>
  </si>
  <si>
    <t>S04ArrivalInTheatreDateNK</t>
  </si>
  <si>
    <t>S04ArrivalInTheatreTimeNK</t>
  </si>
  <si>
    <t>S04ArrivalInTheatreTimeNE</t>
  </si>
  <si>
    <t>S05FirstProcedureOrComplication</t>
  </si>
  <si>
    <t>S05Ind_Peritonitis</t>
  </si>
  <si>
    <t>S05Ind_Perforation</t>
  </si>
  <si>
    <t>S05Ind_AbdominalAbscess</t>
  </si>
  <si>
    <t>S05Ind_AnastomoticLeak</t>
  </si>
  <si>
    <t>S05Ind_IntestinalFistula</t>
  </si>
  <si>
    <t>S05Ind_Phlegmon</t>
  </si>
  <si>
    <t>S05Ind_Pneumoperitoneum</t>
  </si>
  <si>
    <t>S05Ind_Necrosis</t>
  </si>
  <si>
    <t>S05Ind_SepsisOther</t>
  </si>
  <si>
    <t>S05Ind_IntestinalObstruction</t>
  </si>
  <si>
    <t>S05Ind_SmallBowelObstruction</t>
  </si>
  <si>
    <t>S05Ind_LargeBowelObstruction</t>
  </si>
  <si>
    <t>S05Ind_Volvulus</t>
  </si>
  <si>
    <t>S05Ind_InternalHernia</t>
  </si>
  <si>
    <t>S05Ind_PseudoObstruction</t>
  </si>
  <si>
    <t>S05Ind_Intussusception</t>
  </si>
  <si>
    <t>S05Ind_IncarceratedHernia</t>
  </si>
  <si>
    <t>S05Ind_ObstructingIncisionHernia</t>
  </si>
  <si>
    <t>S05Ind_Haemorrhage</t>
  </si>
  <si>
    <t>S05Ind_Ischaemia</t>
  </si>
  <si>
    <t>S05Ind_Colitis</t>
  </si>
  <si>
    <t>S05Ind_WoundDehiscence</t>
  </si>
  <si>
    <t>S05Ind_AbdoCompartmentSynd</t>
  </si>
  <si>
    <t>S05Ind_Acidosis</t>
  </si>
  <si>
    <t>S05Ind_IatrogenicInjury</t>
  </si>
  <si>
    <t>S05Ind_ForeignBody</t>
  </si>
  <si>
    <t>S05Ind_PlannedRelook</t>
  </si>
  <si>
    <t>S05Ind_Other</t>
  </si>
  <si>
    <t>S05Ind_OtherDetails</t>
  </si>
  <si>
    <t>S05Find_Abscess</t>
  </si>
  <si>
    <t>S05Find_Adhesions</t>
  </si>
  <si>
    <t>S05Find_AnastomoticLeak</t>
  </si>
  <si>
    <t>S05Find_Colitis</t>
  </si>
  <si>
    <t>S05Find_UlcerativeColitis</t>
  </si>
  <si>
    <t>S05Find_OtherColitis</t>
  </si>
  <si>
    <t>S05Find_CrohnsDisease</t>
  </si>
  <si>
    <t>S05Find_AbdoCompartmentSynd</t>
  </si>
  <si>
    <t>S05Find_Diverticulitis</t>
  </si>
  <si>
    <t>S05Find_IntestinalFistula</t>
  </si>
  <si>
    <t>S05Find_HaemorrhagePepticUlcer</t>
  </si>
  <si>
    <t>S05Find_HaemorrhageIntestinal</t>
  </si>
  <si>
    <t>S05Find_HaemorrhagePostOp</t>
  </si>
  <si>
    <t>S05Find_IncarceratedHernia</t>
  </si>
  <si>
    <t>S05Find_InternalHernia</t>
  </si>
  <si>
    <t>S05Find_Intussusception</t>
  </si>
  <si>
    <t>S05Find_Stricture</t>
  </si>
  <si>
    <t>S05Find_PseudoObstruction</t>
  </si>
  <si>
    <t>S05Find_GallstoneIleus</t>
  </si>
  <si>
    <t>S05Find_MeckelsDiverticulum</t>
  </si>
  <si>
    <t>S05Find_IntestinalIschaemia</t>
  </si>
  <si>
    <t>S05Find_NecrotisingFasciitis</t>
  </si>
  <si>
    <t>S05Find_ForeignBody</t>
  </si>
  <si>
    <t>S05Find_StomaComplications</t>
  </si>
  <si>
    <t>S05Find_WoundDehiscence</t>
  </si>
  <si>
    <t>S05Find_MalignancyLocalised</t>
  </si>
  <si>
    <t>S05Find_MalignancyDisseminated</t>
  </si>
  <si>
    <t>S05Find_ColorectalCancer</t>
  </si>
  <si>
    <t>S05Find_GastricCancer</t>
  </si>
  <si>
    <t>S05Find_PerforationPepticUlcer</t>
  </si>
  <si>
    <t>S05Find_PerforationSBColonic</t>
  </si>
  <si>
    <t>S05Find_Volvulus</t>
  </si>
  <si>
    <t>S05Find_NormalFindings</t>
  </si>
  <si>
    <t>S05Find_Other</t>
  </si>
  <si>
    <t>S05Find_OtherDetails</t>
  </si>
  <si>
    <t>S05Contamination_NoneOrFluid</t>
  </si>
  <si>
    <t>S05Contamination_FreeGas</t>
  </si>
  <si>
    <t>S05Contamination_Pus</t>
  </si>
  <si>
    <t>S05Contamination_Bile</t>
  </si>
  <si>
    <t>S05Contamination_UGIContents</t>
  </si>
  <si>
    <t>S05Contamination_SBContents</t>
  </si>
  <si>
    <t>S05Contamination_FaeculentFluid</t>
  </si>
  <si>
    <t>S05Contamination_Faeces</t>
  </si>
  <si>
    <t>S05Contamination_BloodHaematoma</t>
  </si>
  <si>
    <t>S06PostOpRisk_Formal</t>
  </si>
  <si>
    <t>S06PostOpRisk_Clinical</t>
  </si>
  <si>
    <t>S06PostOpRisk_SurgicalAPGAR</t>
  </si>
  <si>
    <t>S06PostOpRisk_Physiological</t>
  </si>
  <si>
    <t>S06PostOpRisk_Other</t>
  </si>
  <si>
    <t>S06PostOpLactateNotPerformed</t>
  </si>
  <si>
    <t>S06PostOpPPOSSUMMortality</t>
  </si>
  <si>
    <t>S06PostOpPPOSSUMMorbidity</t>
  </si>
  <si>
    <t>S06NotAllPPOSSUMAvailable</t>
  </si>
  <si>
    <t>S06PostOpEndOfLifePathway</t>
  </si>
  <si>
    <t>S07Comp_TheatreReturnIndicationPlanned</t>
  </si>
  <si>
    <t>L31</t>
  </si>
  <si>
    <t>G</t>
  </si>
  <si>
    <t>HEPATOB</t>
  </si>
  <si>
    <t>L9</t>
  </si>
  <si>
    <t>l20</t>
  </si>
  <si>
    <t>ASAU</t>
  </si>
  <si>
    <t>L21</t>
  </si>
  <si>
    <t>L20</t>
  </si>
  <si>
    <t>L4</t>
  </si>
  <si>
    <t xml:space="preserve">L31 </t>
  </si>
  <si>
    <t>O</t>
  </si>
  <si>
    <t>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</si>
</sst>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A0101"/>
      <name val="Calibri"/>
      <family val="2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2" borderId="0" xfId="0" applyFill="1"/>
    <xf numFmtId="22" fontId="0" fillId="2" borderId="0" xfId="0" applyNumberFormat="1" applyFill="1"/>
    <xf numFmtId="0" fontId="1" fillId="2" borderId="0" xfId="0" applyFont="1" applyFill="1"/>
    <xf numFmtId="0" fontId="1" fillId="0" borderId="0" xfId="0" applyFont="1"/>
    <xf numFmtId="14" fontId="0" fillId="2" borderId="0" xfId="0" applyNumberFormat="1" applyFill="1"/>
    <xf numFmtId="0" fontId="1" fillId="3" borderId="1" xfId="0" applyFont="1" applyFill="1" applyBorder="1"/>
    <xf numFmtId="0" fontId="1" fillId="4" borderId="2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0" fillId="4" borderId="0" xfId="0" applyFill="1" applyBorder="1"/>
    <xf numFmtId="0" fontId="0" fillId="0" borderId="0" xfId="0" applyBorder="1"/>
    <xf numFmtId="0" fontId="0" fillId="0" borderId="5" xfId="0" applyBorder="1"/>
    <xf numFmtId="0" fontId="0" fillId="4" borderId="6" xfId="0" applyFill="1" applyBorder="1"/>
    <xf numFmtId="0" fontId="0" fillId="0" borderId="6" xfId="0" applyBorder="1"/>
    <xf numFmtId="0" fontId="0" fillId="0" borderId="7" xfId="0" applyBorder="1"/>
    <xf numFmtId="0" fontId="3" fillId="5" borderId="0" xfId="0" applyFont="1" applyFill="1" applyBorder="1"/>
    <xf numFmtId="0" fontId="3" fillId="5" borderId="5" xfId="0" applyFont="1" applyFill="1" applyBorder="1"/>
    <xf numFmtId="2" fontId="3" fillId="5" borderId="5" xfId="0" applyNumberFormat="1" applyFont="1" applyFill="1" applyBorder="1"/>
    <xf numFmtId="22" fontId="2" fillId="0" borderId="0" xfId="0" applyNumberFormat="1" applyFont="1"/>
    <xf numFmtId="0" fontId="6" fillId="6" borderId="0" xfId="0" applyFont="1" applyFill="1"/>
    <xf numFmtId="0" fontId="7" fillId="6" borderId="0" xfId="0" applyFont="1" applyFill="1"/>
    <xf numFmtId="2" fontId="0" fillId="3" borderId="4" xfId="0" applyNumberFormat="1" applyFill="1" applyBorder="1"/>
    <xf numFmtId="165" fontId="3" fillId="5" borderId="5" xfId="0" applyNumberFormat="1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2"/>
  <sheetViews>
    <sheetView tabSelected="1" workbookViewId="0"/>
  </sheetViews>
  <sheetFormatPr baseColWidth="10" defaultRowHeight="16" x14ac:dyDescent="0.2"/>
  <cols>
    <col min="6" max="6" width="22.6640625" customWidth="1"/>
    <col min="15" max="15" width="14.5" customWidth="1"/>
    <col min="16" max="16" width="27.6640625" customWidth="1"/>
    <col min="21" max="23" width="29.6640625" customWidth="1"/>
    <col min="24" max="24" width="35.1640625" customWidth="1"/>
    <col min="25" max="25" width="34.6640625" customWidth="1"/>
    <col min="26" max="26" width="37.33203125" customWidth="1"/>
    <col min="27" max="27" width="37" customWidth="1"/>
    <col min="28" max="28" width="29.1640625" customWidth="1"/>
    <col min="29" max="29" width="35.5" customWidth="1"/>
    <col min="30" max="30" width="30.6640625" customWidth="1"/>
    <col min="31" max="31" width="36.83203125" customWidth="1"/>
    <col min="32" max="32" width="33.6640625" customWidth="1"/>
    <col min="33" max="33" width="48.6640625" customWidth="1"/>
    <col min="34" max="34" width="20" customWidth="1"/>
    <col min="35" max="35" width="29" customWidth="1"/>
    <col min="36" max="36" width="25.33203125" customWidth="1"/>
    <col min="37" max="37" width="50.5" customWidth="1"/>
    <col min="38" max="38" width="66.5" customWidth="1"/>
    <col min="39" max="39" width="37" customWidth="1"/>
    <col min="55" max="55" width="15.83203125" bestFit="1" customWidth="1"/>
    <col min="95" max="95" width="22.83203125" customWidth="1"/>
    <col min="96" max="96" width="35" customWidth="1"/>
    <col min="98" max="98" width="30.6640625" customWidth="1"/>
    <col min="99" max="99" width="27.83203125" customWidth="1"/>
    <col min="100" max="100" width="34" bestFit="1" customWidth="1"/>
    <col min="101" max="101" width="30.6640625" customWidth="1"/>
    <col min="102" max="102" width="36.83203125" customWidth="1"/>
    <col min="105" max="105" width="39.33203125" customWidth="1"/>
    <col min="106" max="106" width="18.33203125" customWidth="1"/>
    <col min="107" max="107" width="24.6640625" customWidth="1"/>
    <col min="109" max="109" width="29.83203125" customWidth="1"/>
    <col min="110" max="110" width="31" customWidth="1"/>
    <col min="111" max="111" width="22.33203125" customWidth="1"/>
    <col min="224" max="224" width="35.1640625" customWidth="1"/>
    <col min="225" max="225" width="35.83203125" customWidth="1"/>
    <col min="226" max="226" width="36" customWidth="1"/>
    <col min="230" max="230" width="28.33203125" customWidth="1"/>
    <col min="232" max="232" width="29.1640625" customWidth="1"/>
    <col min="246" max="246" width="18.6640625" customWidth="1"/>
    <col min="247" max="247" width="17.1640625" bestFit="1" customWidth="1"/>
    <col min="248" max="248" width="21.33203125" customWidth="1"/>
    <col min="249" max="249" width="33.33203125" customWidth="1"/>
    <col min="250" max="250" width="27.33203125" customWidth="1"/>
    <col min="251" max="251" width="28.6640625" customWidth="1"/>
    <col min="253" max="253" width="23.5" customWidth="1"/>
    <col min="254" max="254" width="28.5" customWidth="1"/>
    <col min="255" max="255" width="12.33203125" customWidth="1"/>
    <col min="257" max="257" width="26.6640625" customWidth="1"/>
    <col min="258" max="258" width="16.83203125" customWidth="1"/>
  </cols>
  <sheetData>
    <row r="1" spans="1:258" ht="25" customHeight="1" x14ac:dyDescent="0.2">
      <c r="A1" s="6" t="s">
        <v>8</v>
      </c>
      <c r="B1" s="6" t="s">
        <v>9</v>
      </c>
      <c r="C1" s="6" t="s">
        <v>10</v>
      </c>
      <c r="D1" s="5" t="s">
        <v>11</v>
      </c>
      <c r="E1" s="6" t="s">
        <v>12</v>
      </c>
      <c r="F1" s="6" t="s">
        <v>13</v>
      </c>
      <c r="G1" s="6" t="s">
        <v>14</v>
      </c>
      <c r="H1" s="6" t="s">
        <v>15</v>
      </c>
      <c r="I1" s="6" t="s">
        <v>16</v>
      </c>
      <c r="J1" s="6" t="s">
        <v>17</v>
      </c>
      <c r="K1" s="6" t="s">
        <v>18</v>
      </c>
      <c r="L1" s="6" t="s">
        <v>19</v>
      </c>
      <c r="M1" s="6" t="s">
        <v>20</v>
      </c>
      <c r="N1" s="6" t="s">
        <v>21</v>
      </c>
      <c r="O1" s="6" t="s">
        <v>22</v>
      </c>
      <c r="P1" s="6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6" t="s">
        <v>157</v>
      </c>
      <c r="W1" s="6" t="s">
        <v>158</v>
      </c>
      <c r="X1" s="6" t="s">
        <v>29</v>
      </c>
      <c r="Y1" s="6" t="s">
        <v>30</v>
      </c>
      <c r="Z1" s="6" t="s">
        <v>31</v>
      </c>
      <c r="AA1" s="6" t="s">
        <v>32</v>
      </c>
      <c r="AB1" s="6" t="s">
        <v>33</v>
      </c>
      <c r="AC1" s="6" t="s">
        <v>34</v>
      </c>
      <c r="AD1" s="6" t="s">
        <v>35</v>
      </c>
      <c r="AE1" s="6" t="s">
        <v>36</v>
      </c>
      <c r="AF1" s="6" t="s">
        <v>37</v>
      </c>
      <c r="AG1" s="6" t="s">
        <v>38</v>
      </c>
      <c r="AH1" s="6" t="s">
        <v>39</v>
      </c>
      <c r="AI1" s="6" t="s">
        <v>40</v>
      </c>
      <c r="AJ1" s="6" t="s">
        <v>41</v>
      </c>
      <c r="AK1" s="6" t="s">
        <v>159</v>
      </c>
      <c r="AL1" s="6" t="s">
        <v>160</v>
      </c>
      <c r="AM1" s="6" t="s">
        <v>42</v>
      </c>
      <c r="AN1" s="6" t="s">
        <v>43</v>
      </c>
      <c r="AO1" s="6" t="s">
        <v>44</v>
      </c>
      <c r="AP1" s="6" t="s">
        <v>45</v>
      </c>
      <c r="AQ1" s="6" t="s">
        <v>46</v>
      </c>
      <c r="AR1" s="6" t="s">
        <v>47</v>
      </c>
      <c r="AS1" s="6" t="s">
        <v>48</v>
      </c>
      <c r="AT1" s="6" t="s">
        <v>49</v>
      </c>
      <c r="AU1" s="6" t="s">
        <v>50</v>
      </c>
      <c r="AV1" s="6" t="s">
        <v>51</v>
      </c>
      <c r="AW1" s="6" t="s">
        <v>52</v>
      </c>
      <c r="AX1" s="6" t="s">
        <v>161</v>
      </c>
      <c r="AY1" s="6" t="s">
        <v>162</v>
      </c>
      <c r="AZ1" s="6" t="s">
        <v>163</v>
      </c>
      <c r="BA1" s="6" t="s">
        <v>164</v>
      </c>
      <c r="BB1" s="6" t="s">
        <v>165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166</v>
      </c>
      <c r="BJ1" s="6" t="s">
        <v>59</v>
      </c>
      <c r="BK1" s="6" t="s">
        <v>167</v>
      </c>
      <c r="BL1" s="6" t="s">
        <v>168</v>
      </c>
      <c r="BM1" s="6" t="s">
        <v>60</v>
      </c>
      <c r="BN1" s="6" t="s">
        <v>169</v>
      </c>
      <c r="BO1" s="6" t="s">
        <v>170</v>
      </c>
      <c r="BP1" s="6" t="s">
        <v>171</v>
      </c>
      <c r="BQ1" s="6" t="s">
        <v>172</v>
      </c>
      <c r="BR1" s="6" t="s">
        <v>173</v>
      </c>
      <c r="BS1" s="6" t="s">
        <v>61</v>
      </c>
      <c r="BT1" s="6" t="s">
        <v>62</v>
      </c>
      <c r="BU1" s="6" t="s">
        <v>63</v>
      </c>
      <c r="BV1" s="6" t="s">
        <v>64</v>
      </c>
      <c r="BW1" s="6" t="s">
        <v>174</v>
      </c>
      <c r="BX1" s="6" t="s">
        <v>65</v>
      </c>
      <c r="BY1" s="6" t="s">
        <v>66</v>
      </c>
      <c r="BZ1" s="6" t="s">
        <v>67</v>
      </c>
      <c r="CA1" s="6" t="s">
        <v>175</v>
      </c>
      <c r="CB1" s="6" t="s">
        <v>68</v>
      </c>
      <c r="CC1" s="6" t="s">
        <v>69</v>
      </c>
      <c r="CD1" s="6" t="s">
        <v>70</v>
      </c>
      <c r="CE1" s="6" t="s">
        <v>71</v>
      </c>
      <c r="CF1" s="6" t="s">
        <v>72</v>
      </c>
      <c r="CG1" s="6" t="s">
        <v>73</v>
      </c>
      <c r="CH1" s="6" t="s">
        <v>74</v>
      </c>
      <c r="CI1" s="6" t="s">
        <v>75</v>
      </c>
      <c r="CJ1" s="6" t="s">
        <v>76</v>
      </c>
      <c r="CK1" s="6" t="s">
        <v>77</v>
      </c>
      <c r="CL1" s="6" t="s">
        <v>78</v>
      </c>
      <c r="CM1" s="6" t="s">
        <v>176</v>
      </c>
      <c r="CN1" s="6" t="s">
        <v>79</v>
      </c>
      <c r="CO1" s="6" t="s">
        <v>80</v>
      </c>
      <c r="CP1" s="6" t="s">
        <v>81</v>
      </c>
      <c r="CQ1" s="6" t="s">
        <v>82</v>
      </c>
      <c r="CR1" s="6" t="s">
        <v>83</v>
      </c>
      <c r="CS1" s="6" t="s">
        <v>84</v>
      </c>
      <c r="CT1" s="5" t="s">
        <v>177</v>
      </c>
      <c r="CU1" s="6" t="s">
        <v>178</v>
      </c>
      <c r="CV1" s="6" t="s">
        <v>179</v>
      </c>
      <c r="CW1" s="22" t="s">
        <v>85</v>
      </c>
      <c r="CX1" s="5" t="s">
        <v>180</v>
      </c>
      <c r="CY1" s="6" t="s">
        <v>181</v>
      </c>
      <c r="CZ1" s="6" t="s">
        <v>182</v>
      </c>
      <c r="DA1" s="6" t="s">
        <v>183</v>
      </c>
      <c r="DB1" s="6" t="s">
        <v>86</v>
      </c>
      <c r="DC1" s="6" t="s">
        <v>87</v>
      </c>
      <c r="DD1" s="6" t="s">
        <v>88</v>
      </c>
      <c r="DE1" s="6" t="s">
        <v>89</v>
      </c>
      <c r="DF1" s="6" t="s">
        <v>90</v>
      </c>
      <c r="DG1" s="6" t="s">
        <v>91</v>
      </c>
      <c r="DH1" s="6" t="s">
        <v>92</v>
      </c>
      <c r="DI1" s="6" t="s">
        <v>93</v>
      </c>
      <c r="DJ1" s="6" t="s">
        <v>184</v>
      </c>
      <c r="DK1" s="6" t="s">
        <v>185</v>
      </c>
      <c r="DL1" s="6" t="s">
        <v>186</v>
      </c>
      <c r="DM1" s="6" t="s">
        <v>187</v>
      </c>
      <c r="DN1" s="6" t="s">
        <v>188</v>
      </c>
      <c r="DO1" s="6" t="s">
        <v>189</v>
      </c>
      <c r="DP1" s="6" t="s">
        <v>190</v>
      </c>
      <c r="DQ1" s="6" t="s">
        <v>191</v>
      </c>
      <c r="DR1" s="6" t="s">
        <v>192</v>
      </c>
      <c r="DS1" s="6" t="s">
        <v>193</v>
      </c>
      <c r="DT1" s="6" t="s">
        <v>194</v>
      </c>
      <c r="DU1" s="6" t="s">
        <v>195</v>
      </c>
      <c r="DV1" s="6" t="s">
        <v>196</v>
      </c>
      <c r="DW1" s="6" t="s">
        <v>197</v>
      </c>
      <c r="DX1" s="6" t="s">
        <v>198</v>
      </c>
      <c r="DY1" s="6" t="s">
        <v>199</v>
      </c>
      <c r="DZ1" s="6" t="s">
        <v>200</v>
      </c>
      <c r="EA1" s="6" t="s">
        <v>201</v>
      </c>
      <c r="EB1" s="6" t="s">
        <v>202</v>
      </c>
      <c r="EC1" s="6" t="s">
        <v>203</v>
      </c>
      <c r="ED1" s="6" t="s">
        <v>204</v>
      </c>
      <c r="EE1" s="6" t="s">
        <v>205</v>
      </c>
      <c r="EF1" s="6" t="s">
        <v>206</v>
      </c>
      <c r="EG1" s="6" t="s">
        <v>207</v>
      </c>
      <c r="EH1" s="6" t="s">
        <v>208</v>
      </c>
      <c r="EI1" s="6" t="s">
        <v>209</v>
      </c>
      <c r="EJ1" s="6" t="s">
        <v>210</v>
      </c>
      <c r="EK1" s="6" t="s">
        <v>211</v>
      </c>
      <c r="EL1" s="6" t="s">
        <v>212</v>
      </c>
      <c r="EM1" s="6" t="s">
        <v>213</v>
      </c>
      <c r="EN1" s="6" t="s">
        <v>94</v>
      </c>
      <c r="EO1" s="6" t="s">
        <v>95</v>
      </c>
      <c r="EP1" s="6" t="s">
        <v>96</v>
      </c>
      <c r="EQ1" s="6" t="s">
        <v>97</v>
      </c>
      <c r="ER1" s="6" t="s">
        <v>98</v>
      </c>
      <c r="ES1" s="6" t="s">
        <v>99</v>
      </c>
      <c r="ET1" s="6" t="s">
        <v>100</v>
      </c>
      <c r="EU1" s="6" t="s">
        <v>101</v>
      </c>
      <c r="EV1" s="6" t="s">
        <v>102</v>
      </c>
      <c r="EW1" s="6" t="s">
        <v>103</v>
      </c>
      <c r="EX1" s="6" t="s">
        <v>104</v>
      </c>
      <c r="EY1" s="6" t="s">
        <v>105</v>
      </c>
      <c r="EZ1" s="6" t="s">
        <v>214</v>
      </c>
      <c r="FA1" s="6" t="s">
        <v>215</v>
      </c>
      <c r="FB1" s="6" t="s">
        <v>216</v>
      </c>
      <c r="FC1" s="6" t="s">
        <v>217</v>
      </c>
      <c r="FD1" s="6" t="s">
        <v>218</v>
      </c>
      <c r="FE1" s="6" t="s">
        <v>219</v>
      </c>
      <c r="FF1" s="6" t="s">
        <v>220</v>
      </c>
      <c r="FG1" s="6" t="s">
        <v>221</v>
      </c>
      <c r="FH1" s="6" t="s">
        <v>222</v>
      </c>
      <c r="FI1" s="6" t="s">
        <v>223</v>
      </c>
      <c r="FJ1" s="6" t="s">
        <v>224</v>
      </c>
      <c r="FK1" s="6" t="s">
        <v>225</v>
      </c>
      <c r="FL1" s="6" t="s">
        <v>226</v>
      </c>
      <c r="FM1" s="6" t="s">
        <v>227</v>
      </c>
      <c r="FN1" s="6" t="s">
        <v>228</v>
      </c>
      <c r="FO1" s="6" t="s">
        <v>229</v>
      </c>
      <c r="FP1" s="6" t="s">
        <v>230</v>
      </c>
      <c r="FQ1" s="6" t="s">
        <v>231</v>
      </c>
      <c r="FR1" s="6" t="s">
        <v>232</v>
      </c>
      <c r="FS1" s="6" t="s">
        <v>233</v>
      </c>
      <c r="FT1" s="6" t="s">
        <v>234</v>
      </c>
      <c r="FU1" s="6" t="s">
        <v>235</v>
      </c>
      <c r="FV1" s="6" t="s">
        <v>236</v>
      </c>
      <c r="FW1" s="6" t="s">
        <v>237</v>
      </c>
      <c r="FX1" s="6" t="s">
        <v>238</v>
      </c>
      <c r="FY1" s="6" t="s">
        <v>239</v>
      </c>
      <c r="FZ1" s="6" t="s">
        <v>240</v>
      </c>
      <c r="GA1" s="6" t="s">
        <v>241</v>
      </c>
      <c r="GB1" s="6" t="s">
        <v>242</v>
      </c>
      <c r="GC1" s="6" t="s">
        <v>243</v>
      </c>
      <c r="GD1" s="6" t="s">
        <v>244</v>
      </c>
      <c r="GE1" s="6" t="s">
        <v>245</v>
      </c>
      <c r="GF1" s="6" t="s">
        <v>246</v>
      </c>
      <c r="GG1" s="6" t="s">
        <v>247</v>
      </c>
      <c r="GH1" s="6" t="s">
        <v>248</v>
      </c>
      <c r="GI1" s="6" t="s">
        <v>249</v>
      </c>
      <c r="GJ1" s="6" t="s">
        <v>250</v>
      </c>
      <c r="GK1" s="6" t="s">
        <v>251</v>
      </c>
      <c r="GL1" s="6" t="s">
        <v>252</v>
      </c>
      <c r="GM1" s="6" t="s">
        <v>253</v>
      </c>
      <c r="GN1" s="6" t="s">
        <v>254</v>
      </c>
      <c r="GO1" s="6" t="s">
        <v>255</v>
      </c>
      <c r="GP1" s="6" t="s">
        <v>256</v>
      </c>
      <c r="GQ1" s="6" t="s">
        <v>257</v>
      </c>
      <c r="GR1" s="6" t="s">
        <v>106</v>
      </c>
      <c r="GS1" s="6" t="s">
        <v>107</v>
      </c>
      <c r="GT1" s="6" t="s">
        <v>258</v>
      </c>
      <c r="GU1" s="6" t="s">
        <v>259</v>
      </c>
      <c r="GV1" s="6" t="s">
        <v>260</v>
      </c>
      <c r="GW1" s="6" t="s">
        <v>261</v>
      </c>
      <c r="GX1" s="6" t="s">
        <v>262</v>
      </c>
      <c r="GY1" s="6" t="s">
        <v>108</v>
      </c>
      <c r="GZ1" s="6" t="s">
        <v>263</v>
      </c>
      <c r="HA1" s="6" t="s">
        <v>109</v>
      </c>
      <c r="HB1" s="6" t="s">
        <v>110</v>
      </c>
      <c r="HC1" s="6" t="s">
        <v>111</v>
      </c>
      <c r="HD1" s="6" t="s">
        <v>112</v>
      </c>
      <c r="HE1" s="6" t="s">
        <v>113</v>
      </c>
      <c r="HF1" s="6" t="s">
        <v>114</v>
      </c>
      <c r="HG1" s="6" t="s">
        <v>115</v>
      </c>
      <c r="HH1" s="6" t="s">
        <v>116</v>
      </c>
      <c r="HI1" s="6" t="s">
        <v>117</v>
      </c>
      <c r="HJ1" s="6" t="s">
        <v>118</v>
      </c>
      <c r="HK1" s="6" t="s">
        <v>119</v>
      </c>
      <c r="HL1" s="6" t="s">
        <v>120</v>
      </c>
      <c r="HM1" s="6" t="s">
        <v>121</v>
      </c>
      <c r="HN1" s="6" t="s">
        <v>122</v>
      </c>
      <c r="HO1" s="6" t="s">
        <v>123</v>
      </c>
      <c r="HP1" s="6" t="s">
        <v>124</v>
      </c>
      <c r="HQ1" s="6" t="s">
        <v>125</v>
      </c>
      <c r="HR1" s="6" t="s">
        <v>264</v>
      </c>
      <c r="HS1" s="6" t="s">
        <v>265</v>
      </c>
      <c r="HT1" s="6" t="s">
        <v>266</v>
      </c>
      <c r="HU1" s="6" t="s">
        <v>126</v>
      </c>
      <c r="HV1" s="6" t="s">
        <v>267</v>
      </c>
      <c r="HW1" s="6" t="s">
        <v>127</v>
      </c>
      <c r="HX1" s="5" t="s">
        <v>128</v>
      </c>
      <c r="HY1" s="6" t="s">
        <v>129</v>
      </c>
      <c r="HZ1" s="6" t="s">
        <v>130</v>
      </c>
      <c r="IA1" s="6" t="s">
        <v>131</v>
      </c>
      <c r="IB1" s="6" t="s">
        <v>132</v>
      </c>
      <c r="IC1" s="6" t="s">
        <v>133</v>
      </c>
      <c r="ID1" s="6" t="s">
        <v>268</v>
      </c>
      <c r="IE1" s="6" t="s">
        <v>134</v>
      </c>
      <c r="IF1" s="6" t="s">
        <v>135</v>
      </c>
      <c r="IG1" s="6" t="s">
        <v>136</v>
      </c>
      <c r="IH1" s="6" t="s">
        <v>137</v>
      </c>
      <c r="II1" s="6" t="s">
        <v>138</v>
      </c>
      <c r="IJ1" s="6" t="s">
        <v>139</v>
      </c>
      <c r="IK1" s="6" t="s">
        <v>140</v>
      </c>
      <c r="IL1" s="6" t="s">
        <v>141</v>
      </c>
      <c r="IM1" s="6" t="s">
        <v>142</v>
      </c>
      <c r="IN1" s="6" t="s">
        <v>143</v>
      </c>
      <c r="IO1" s="5" t="s">
        <v>144</v>
      </c>
      <c r="IP1" s="5" t="s">
        <v>145</v>
      </c>
      <c r="IQ1" s="6" t="s">
        <v>146</v>
      </c>
      <c r="IS1" s="8" t="s">
        <v>150</v>
      </c>
      <c r="IT1" s="9" t="s">
        <v>154</v>
      </c>
      <c r="IU1" s="10"/>
      <c r="IV1" s="10"/>
      <c r="IW1" s="10"/>
      <c r="IX1" s="11"/>
    </row>
    <row r="2" spans="1:258" x14ac:dyDescent="0.2">
      <c r="A2" t="s">
        <v>147</v>
      </c>
      <c r="B2" t="s">
        <v>147</v>
      </c>
      <c r="C2" t="s">
        <v>148</v>
      </c>
      <c r="D2" s="3">
        <v>1</v>
      </c>
      <c r="E2" t="b">
        <v>1</v>
      </c>
      <c r="F2" s="1">
        <f t="shared" ref="F2:F11" ca="1" si="0">P2+90</f>
        <v>42829.10900462963</v>
      </c>
      <c r="G2" t="s">
        <v>0</v>
      </c>
      <c r="H2" t="s">
        <v>0</v>
      </c>
      <c r="I2" t="s">
        <v>0</v>
      </c>
      <c r="J2">
        <v>81</v>
      </c>
      <c r="K2">
        <v>1</v>
      </c>
      <c r="L2" t="s">
        <v>0</v>
      </c>
      <c r="M2" t="s">
        <v>0</v>
      </c>
      <c r="N2" t="s">
        <v>269</v>
      </c>
      <c r="O2" t="s">
        <v>0</v>
      </c>
      <c r="P2" s="21" t="str">
        <f t="shared" ref="P2:P11" ca="1" si="1">TEXT(RAND()*("2017-05-31 12:00:00"-"2017-10-1 9:00")+"2017-4-1 9:00:00","yyyy-mm-dd h:m:s")</f>
        <v>2017-01-04 2:36:58</v>
      </c>
      <c r="Q2" t="b">
        <v>0</v>
      </c>
      <c r="R2">
        <v>2</v>
      </c>
      <c r="T2" t="s">
        <v>270</v>
      </c>
      <c r="U2" t="s">
        <v>3</v>
      </c>
      <c r="X2" s="1">
        <f t="shared" ref="X2:X11" ca="1" si="2">P2+1</f>
        <v>42740.10900462963</v>
      </c>
      <c r="Y2">
        <v>2</v>
      </c>
      <c r="Z2">
        <v>1</v>
      </c>
      <c r="AA2" t="b">
        <v>1</v>
      </c>
      <c r="AB2">
        <v>2</v>
      </c>
      <c r="AC2" s="1">
        <f t="shared" ref="AC2:AC11" ca="1" si="3">P2+0.5</f>
        <v>42739.60900462963</v>
      </c>
      <c r="AD2">
        <v>2</v>
      </c>
      <c r="AE2">
        <v>2</v>
      </c>
      <c r="AF2" t="b">
        <v>0</v>
      </c>
      <c r="AH2" t="s">
        <v>149</v>
      </c>
      <c r="AI2" t="s">
        <v>0</v>
      </c>
      <c r="AJ2" t="s">
        <v>271</v>
      </c>
      <c r="AK2">
        <v>3</v>
      </c>
      <c r="AN2">
        <v>2</v>
      </c>
      <c r="AO2">
        <v>2</v>
      </c>
      <c r="AP2" t="b">
        <v>1</v>
      </c>
      <c r="AQ2">
        <v>1</v>
      </c>
      <c r="AR2">
        <v>2</v>
      </c>
      <c r="AS2">
        <v>1</v>
      </c>
      <c r="AT2">
        <v>0</v>
      </c>
      <c r="AV2">
        <v>1</v>
      </c>
      <c r="AW2">
        <v>2</v>
      </c>
      <c r="AY2">
        <v>2</v>
      </c>
      <c r="AZ2">
        <v>2</v>
      </c>
      <c r="BA2" t="b">
        <v>1</v>
      </c>
      <c r="BB2">
        <v>2</v>
      </c>
      <c r="BC2" s="1"/>
      <c r="BD2">
        <v>2</v>
      </c>
      <c r="BE2">
        <v>1</v>
      </c>
      <c r="BF2" t="b">
        <v>1</v>
      </c>
      <c r="BG2">
        <v>2</v>
      </c>
      <c r="BH2">
        <v>0</v>
      </c>
      <c r="BI2">
        <v>1</v>
      </c>
      <c r="BJ2">
        <v>0</v>
      </c>
      <c r="BM2">
        <v>3</v>
      </c>
      <c r="BN2">
        <v>2</v>
      </c>
      <c r="BO2">
        <v>1</v>
      </c>
      <c r="BP2">
        <v>2</v>
      </c>
      <c r="BQ2">
        <v>2</v>
      </c>
      <c r="BR2">
        <v>2</v>
      </c>
      <c r="BS2">
        <v>4</v>
      </c>
      <c r="BT2">
        <v>128</v>
      </c>
      <c r="BU2">
        <v>2</v>
      </c>
      <c r="BV2">
        <v>5.0999999999999996</v>
      </c>
      <c r="BW2">
        <v>2</v>
      </c>
      <c r="BX2">
        <v>46</v>
      </c>
      <c r="BY2">
        <v>2</v>
      </c>
      <c r="BZ2">
        <v>45</v>
      </c>
      <c r="CA2">
        <v>2</v>
      </c>
      <c r="CB2">
        <v>139</v>
      </c>
      <c r="CC2">
        <v>3.4</v>
      </c>
      <c r="CD2">
        <v>11.1</v>
      </c>
      <c r="CE2">
        <v>147</v>
      </c>
      <c r="CF2">
        <v>14.1</v>
      </c>
      <c r="CG2">
        <v>137</v>
      </c>
      <c r="CH2">
        <v>167</v>
      </c>
      <c r="CI2">
        <v>15</v>
      </c>
      <c r="CJ2">
        <v>8</v>
      </c>
      <c r="CK2">
        <v>2</v>
      </c>
      <c r="CL2">
        <v>1</v>
      </c>
      <c r="CM2">
        <v>0</v>
      </c>
      <c r="CN2">
        <v>8</v>
      </c>
      <c r="CO2">
        <v>1</v>
      </c>
      <c r="CP2">
        <v>4</v>
      </c>
      <c r="CQ2">
        <v>2</v>
      </c>
      <c r="CR2">
        <v>1</v>
      </c>
      <c r="CS2">
        <v>3</v>
      </c>
      <c r="CT2" s="3">
        <v>2.9</v>
      </c>
      <c r="CU2">
        <v>97.5</v>
      </c>
      <c r="CV2">
        <v>2</v>
      </c>
      <c r="CW2" s="23">
        <v>0.2</v>
      </c>
      <c r="CX2" s="4">
        <f ca="1">P2+0.5</f>
        <v>42739.60900462963</v>
      </c>
      <c r="CY2">
        <v>2</v>
      </c>
      <c r="CZ2">
        <v>2</v>
      </c>
      <c r="DA2" t="b">
        <v>0</v>
      </c>
      <c r="DB2">
        <v>5</v>
      </c>
      <c r="DC2" t="s">
        <v>149</v>
      </c>
      <c r="DD2" t="s">
        <v>0</v>
      </c>
      <c r="DF2">
        <v>1</v>
      </c>
      <c r="DG2" t="s">
        <v>149</v>
      </c>
      <c r="DH2" t="s">
        <v>0</v>
      </c>
      <c r="DI2">
        <v>4</v>
      </c>
      <c r="DJ2">
        <v>1</v>
      </c>
      <c r="DK2">
        <v>2</v>
      </c>
      <c r="DL2">
        <v>2</v>
      </c>
      <c r="DM2">
        <v>2</v>
      </c>
      <c r="DN2">
        <v>2</v>
      </c>
      <c r="DO2">
        <v>2</v>
      </c>
      <c r="DP2">
        <v>2</v>
      </c>
      <c r="DQ2">
        <v>2</v>
      </c>
      <c r="DR2">
        <v>2</v>
      </c>
      <c r="DS2">
        <v>2</v>
      </c>
      <c r="DT2">
        <v>2</v>
      </c>
      <c r="DU2">
        <v>2</v>
      </c>
      <c r="DV2">
        <v>2</v>
      </c>
      <c r="DW2">
        <v>2</v>
      </c>
      <c r="DX2">
        <v>2</v>
      </c>
      <c r="DY2">
        <v>2</v>
      </c>
      <c r="DZ2">
        <v>2</v>
      </c>
      <c r="EA2">
        <v>2</v>
      </c>
      <c r="EB2">
        <v>2</v>
      </c>
      <c r="EC2">
        <v>2</v>
      </c>
      <c r="ED2">
        <v>1</v>
      </c>
      <c r="EE2">
        <v>2</v>
      </c>
      <c r="EF2">
        <v>2</v>
      </c>
      <c r="EG2">
        <v>2</v>
      </c>
      <c r="EH2">
        <v>2</v>
      </c>
      <c r="EI2">
        <v>2</v>
      </c>
      <c r="EJ2">
        <v>2</v>
      </c>
      <c r="EK2">
        <v>2</v>
      </c>
      <c r="EL2">
        <v>2</v>
      </c>
      <c r="EN2">
        <v>24</v>
      </c>
      <c r="ER2">
        <v>1</v>
      </c>
      <c r="EU2">
        <v>2</v>
      </c>
      <c r="EY2">
        <v>1</v>
      </c>
      <c r="EZ2">
        <v>2</v>
      </c>
      <c r="FA2">
        <v>2</v>
      </c>
      <c r="FB2">
        <v>2</v>
      </c>
      <c r="FC2">
        <v>2</v>
      </c>
      <c r="FD2">
        <v>2</v>
      </c>
      <c r="FE2">
        <v>2</v>
      </c>
      <c r="FF2">
        <v>2</v>
      </c>
      <c r="FG2">
        <v>2</v>
      </c>
      <c r="FH2">
        <v>2</v>
      </c>
      <c r="FI2">
        <v>2</v>
      </c>
      <c r="FJ2">
        <v>2</v>
      </c>
      <c r="FK2">
        <v>2</v>
      </c>
      <c r="FL2">
        <v>2</v>
      </c>
      <c r="FM2">
        <v>2</v>
      </c>
      <c r="FN2">
        <v>2</v>
      </c>
      <c r="FO2">
        <v>2</v>
      </c>
      <c r="FP2">
        <v>2</v>
      </c>
      <c r="FQ2">
        <v>2</v>
      </c>
      <c r="FR2">
        <v>2</v>
      </c>
      <c r="FS2">
        <v>2</v>
      </c>
      <c r="FT2">
        <v>1</v>
      </c>
      <c r="FU2">
        <v>2</v>
      </c>
      <c r="FV2">
        <v>2</v>
      </c>
      <c r="FW2">
        <v>2</v>
      </c>
      <c r="FX2">
        <v>2</v>
      </c>
      <c r="FY2">
        <v>2</v>
      </c>
      <c r="FZ2">
        <v>2</v>
      </c>
      <c r="GA2">
        <v>2</v>
      </c>
      <c r="GB2">
        <v>2</v>
      </c>
      <c r="GC2">
        <v>2</v>
      </c>
      <c r="GD2">
        <v>2</v>
      </c>
      <c r="GE2">
        <v>2</v>
      </c>
      <c r="GF2">
        <v>2</v>
      </c>
      <c r="GG2">
        <v>2</v>
      </c>
      <c r="GI2">
        <v>1</v>
      </c>
      <c r="GJ2">
        <v>2</v>
      </c>
      <c r="GK2">
        <v>2</v>
      </c>
      <c r="GL2">
        <v>2</v>
      </c>
      <c r="GM2">
        <v>2</v>
      </c>
      <c r="GN2">
        <v>2</v>
      </c>
      <c r="GO2">
        <v>2</v>
      </c>
      <c r="GP2">
        <v>2</v>
      </c>
      <c r="GQ2">
        <v>2</v>
      </c>
      <c r="GS2">
        <v>30</v>
      </c>
      <c r="GT2">
        <v>1</v>
      </c>
      <c r="GU2">
        <v>1</v>
      </c>
      <c r="GV2">
        <v>2</v>
      </c>
      <c r="GW2">
        <v>2</v>
      </c>
      <c r="GX2">
        <v>2</v>
      </c>
      <c r="GY2">
        <v>3.7</v>
      </c>
      <c r="GZ2">
        <v>2</v>
      </c>
      <c r="HL2">
        <v>4</v>
      </c>
      <c r="HM2">
        <v>1</v>
      </c>
      <c r="HN2">
        <v>1</v>
      </c>
      <c r="HO2">
        <v>1</v>
      </c>
      <c r="HP2">
        <v>1</v>
      </c>
      <c r="HQ2">
        <v>3</v>
      </c>
      <c r="HR2">
        <v>24.7</v>
      </c>
      <c r="HS2">
        <v>89.4</v>
      </c>
      <c r="HT2">
        <v>2</v>
      </c>
      <c r="HU2">
        <v>1</v>
      </c>
      <c r="HV2">
        <v>1</v>
      </c>
      <c r="HX2" s="3">
        <v>0.2</v>
      </c>
      <c r="HY2">
        <v>0</v>
      </c>
      <c r="IA2">
        <v>0</v>
      </c>
      <c r="IB2">
        <v>0</v>
      </c>
      <c r="IE2">
        <v>0</v>
      </c>
      <c r="IO2" s="3">
        <v>1</v>
      </c>
      <c r="IP2" s="7">
        <f ca="1">X2+RAND()*30</f>
        <v>42769.731682179183</v>
      </c>
      <c r="IQ2" t="s">
        <v>3</v>
      </c>
      <c r="IS2" s="24">
        <f ca="1">IP2-CX2</f>
        <v>30.122677549552463</v>
      </c>
      <c r="IT2" s="12">
        <f ca="1">IF( AND(IS2 &lt;= 30, IO2=0), 1, 0)</f>
        <v>0</v>
      </c>
      <c r="IU2" s="13"/>
      <c r="IV2" s="13"/>
      <c r="IW2" s="13"/>
      <c r="IX2" s="14"/>
    </row>
    <row r="3" spans="1:258" x14ac:dyDescent="0.2">
      <c r="A3" t="s">
        <v>147</v>
      </c>
      <c r="B3" t="s">
        <v>147</v>
      </c>
      <c r="C3" t="s">
        <v>148</v>
      </c>
      <c r="D3" s="3">
        <v>2</v>
      </c>
      <c r="E3" t="b">
        <v>1</v>
      </c>
      <c r="F3" s="1">
        <f t="shared" ca="1" si="0"/>
        <v>42853.948113425926</v>
      </c>
      <c r="G3" t="s">
        <v>0</v>
      </c>
      <c r="H3" t="s">
        <v>0</v>
      </c>
      <c r="I3" t="s">
        <v>0</v>
      </c>
      <c r="J3">
        <v>88</v>
      </c>
      <c r="K3">
        <v>1</v>
      </c>
      <c r="L3" t="s">
        <v>0</v>
      </c>
      <c r="M3" t="s">
        <v>0</v>
      </c>
      <c r="N3" t="s">
        <v>272</v>
      </c>
      <c r="O3" t="s">
        <v>0</v>
      </c>
      <c r="P3" s="21" t="str">
        <f t="shared" ca="1" si="1"/>
        <v>2017-01-28 22:45:17</v>
      </c>
      <c r="Q3" t="b">
        <v>0</v>
      </c>
      <c r="R3">
        <v>2</v>
      </c>
      <c r="S3" t="s">
        <v>1</v>
      </c>
      <c r="T3" t="s">
        <v>7</v>
      </c>
      <c r="U3" t="s">
        <v>3</v>
      </c>
      <c r="X3" s="1">
        <f t="shared" ca="1" si="2"/>
        <v>42764.948113425926</v>
      </c>
      <c r="Y3">
        <v>2</v>
      </c>
      <c r="Z3">
        <v>2</v>
      </c>
      <c r="AA3" t="b">
        <v>1</v>
      </c>
      <c r="AB3">
        <v>1</v>
      </c>
      <c r="AC3" s="1">
        <f t="shared" ca="1" si="3"/>
        <v>42764.448113425926</v>
      </c>
      <c r="AD3">
        <v>2</v>
      </c>
      <c r="AE3">
        <v>2</v>
      </c>
      <c r="AF3" t="b">
        <v>0</v>
      </c>
      <c r="AH3" t="s">
        <v>149</v>
      </c>
      <c r="AI3" t="s">
        <v>0</v>
      </c>
      <c r="AJ3" t="s">
        <v>6</v>
      </c>
      <c r="AK3">
        <v>3</v>
      </c>
      <c r="AN3">
        <v>2</v>
      </c>
      <c r="AO3">
        <v>2</v>
      </c>
      <c r="AP3" t="b">
        <v>1</v>
      </c>
      <c r="AQ3">
        <v>1</v>
      </c>
      <c r="AR3">
        <v>2</v>
      </c>
      <c r="AS3">
        <v>9</v>
      </c>
      <c r="AT3">
        <v>0</v>
      </c>
      <c r="AV3">
        <v>2</v>
      </c>
      <c r="AW3">
        <v>1</v>
      </c>
      <c r="AY3">
        <v>2</v>
      </c>
      <c r="AZ3">
        <v>2</v>
      </c>
      <c r="BA3" t="b">
        <v>1</v>
      </c>
      <c r="BB3">
        <v>2</v>
      </c>
      <c r="BC3" s="1"/>
      <c r="BD3">
        <v>2</v>
      </c>
      <c r="BE3">
        <v>2</v>
      </c>
      <c r="BF3" t="b">
        <v>0</v>
      </c>
      <c r="BG3">
        <v>2</v>
      </c>
      <c r="BH3">
        <v>0</v>
      </c>
      <c r="BI3">
        <v>0</v>
      </c>
      <c r="BJ3">
        <v>0</v>
      </c>
      <c r="BM3">
        <v>3</v>
      </c>
      <c r="BN3">
        <v>1</v>
      </c>
      <c r="BO3">
        <v>2</v>
      </c>
      <c r="BP3">
        <v>2</v>
      </c>
      <c r="BQ3">
        <v>2</v>
      </c>
      <c r="BR3">
        <v>2</v>
      </c>
      <c r="BS3">
        <v>4</v>
      </c>
      <c r="BT3">
        <v>182</v>
      </c>
      <c r="BU3">
        <v>2</v>
      </c>
      <c r="BV3">
        <v>2.4</v>
      </c>
      <c r="BW3">
        <v>2</v>
      </c>
      <c r="BX3">
        <v>282</v>
      </c>
      <c r="BY3">
        <v>2</v>
      </c>
      <c r="BZ3">
        <v>28</v>
      </c>
      <c r="CA3">
        <v>2</v>
      </c>
      <c r="CB3">
        <v>130</v>
      </c>
      <c r="CC3">
        <v>4.5999999999999996</v>
      </c>
      <c r="CD3">
        <v>48.8</v>
      </c>
      <c r="CE3">
        <v>135</v>
      </c>
      <c r="CF3">
        <v>15.2</v>
      </c>
      <c r="CG3">
        <v>80</v>
      </c>
      <c r="CH3">
        <v>105</v>
      </c>
      <c r="CI3">
        <v>14</v>
      </c>
      <c r="CJ3">
        <v>1</v>
      </c>
      <c r="CK3">
        <v>2</v>
      </c>
      <c r="CL3">
        <v>4</v>
      </c>
      <c r="CN3">
        <v>4</v>
      </c>
      <c r="CO3">
        <v>1</v>
      </c>
      <c r="CP3">
        <v>2</v>
      </c>
      <c r="CQ3">
        <v>2</v>
      </c>
      <c r="CR3">
        <v>1</v>
      </c>
      <c r="CS3">
        <v>2</v>
      </c>
      <c r="CT3" s="3">
        <v>6.5</v>
      </c>
      <c r="CU3">
        <v>86.6</v>
      </c>
      <c r="CV3">
        <v>2</v>
      </c>
      <c r="CW3" s="23">
        <v>4.7</v>
      </c>
      <c r="CX3" s="4">
        <f t="shared" ref="CX3:CX11" ca="1" si="4">P3+0.5</f>
        <v>42764.448113425926</v>
      </c>
      <c r="CY3">
        <v>2</v>
      </c>
      <c r="CZ3">
        <v>2</v>
      </c>
      <c r="DA3" t="b">
        <v>0</v>
      </c>
      <c r="DB3">
        <v>5</v>
      </c>
      <c r="DC3" t="s">
        <v>149</v>
      </c>
      <c r="DD3" t="s">
        <v>0</v>
      </c>
      <c r="DF3">
        <v>1</v>
      </c>
      <c r="DG3" t="s">
        <v>149</v>
      </c>
      <c r="DH3" t="s">
        <v>0</v>
      </c>
      <c r="DI3">
        <v>0</v>
      </c>
      <c r="DJ3">
        <v>1</v>
      </c>
      <c r="DK3">
        <v>2</v>
      </c>
      <c r="DL3">
        <v>2</v>
      </c>
      <c r="DM3">
        <v>2</v>
      </c>
      <c r="DN3">
        <v>2</v>
      </c>
      <c r="DO3">
        <v>2</v>
      </c>
      <c r="DP3">
        <v>2</v>
      </c>
      <c r="DQ3">
        <v>2</v>
      </c>
      <c r="DR3">
        <v>2</v>
      </c>
      <c r="DS3">
        <v>2</v>
      </c>
      <c r="DT3">
        <v>2</v>
      </c>
      <c r="DU3">
        <v>1</v>
      </c>
      <c r="DV3">
        <v>2</v>
      </c>
      <c r="DW3">
        <v>2</v>
      </c>
      <c r="DX3">
        <v>2</v>
      </c>
      <c r="DY3">
        <v>2</v>
      </c>
      <c r="DZ3">
        <v>2</v>
      </c>
      <c r="EA3">
        <v>2</v>
      </c>
      <c r="EB3">
        <v>2</v>
      </c>
      <c r="EC3">
        <v>2</v>
      </c>
      <c r="ED3">
        <v>2</v>
      </c>
      <c r="EE3">
        <v>2</v>
      </c>
      <c r="EF3">
        <v>2</v>
      </c>
      <c r="EG3">
        <v>2</v>
      </c>
      <c r="EH3">
        <v>2</v>
      </c>
      <c r="EI3">
        <v>2</v>
      </c>
      <c r="EJ3">
        <v>2</v>
      </c>
      <c r="EK3">
        <v>2</v>
      </c>
      <c r="EL3">
        <v>2</v>
      </c>
      <c r="EN3">
        <v>34</v>
      </c>
      <c r="ER3">
        <v>1</v>
      </c>
      <c r="EU3">
        <v>2</v>
      </c>
      <c r="EY3">
        <v>1</v>
      </c>
      <c r="EZ3">
        <v>2</v>
      </c>
      <c r="FA3">
        <v>2</v>
      </c>
      <c r="FB3">
        <v>2</v>
      </c>
      <c r="FC3">
        <v>2</v>
      </c>
      <c r="FD3">
        <v>2</v>
      </c>
      <c r="FE3">
        <v>2</v>
      </c>
      <c r="FF3">
        <v>2</v>
      </c>
      <c r="FG3">
        <v>2</v>
      </c>
      <c r="FH3">
        <v>2</v>
      </c>
      <c r="FI3">
        <v>2</v>
      </c>
      <c r="FJ3">
        <v>2</v>
      </c>
      <c r="FK3">
        <v>2</v>
      </c>
      <c r="FL3">
        <v>2</v>
      </c>
      <c r="FM3">
        <v>2</v>
      </c>
      <c r="FN3">
        <v>2</v>
      </c>
      <c r="FO3">
        <v>2</v>
      </c>
      <c r="FP3">
        <v>2</v>
      </c>
      <c r="FQ3">
        <v>2</v>
      </c>
      <c r="FR3">
        <v>1</v>
      </c>
      <c r="FS3">
        <v>2</v>
      </c>
      <c r="FT3">
        <v>2</v>
      </c>
      <c r="FU3">
        <v>2</v>
      </c>
      <c r="FV3">
        <v>2</v>
      </c>
      <c r="FW3">
        <v>2</v>
      </c>
      <c r="FX3">
        <v>2</v>
      </c>
      <c r="FY3">
        <v>2</v>
      </c>
      <c r="FZ3">
        <v>2</v>
      </c>
      <c r="GA3">
        <v>2</v>
      </c>
      <c r="GB3">
        <v>2</v>
      </c>
      <c r="GC3">
        <v>2</v>
      </c>
      <c r="GD3">
        <v>2</v>
      </c>
      <c r="GE3">
        <v>2</v>
      </c>
      <c r="GF3">
        <v>2</v>
      </c>
      <c r="GG3">
        <v>2</v>
      </c>
      <c r="GI3">
        <v>1</v>
      </c>
      <c r="GJ3">
        <v>2</v>
      </c>
      <c r="GK3">
        <v>2</v>
      </c>
      <c r="GL3">
        <v>2</v>
      </c>
      <c r="GM3">
        <v>2</v>
      </c>
      <c r="GN3">
        <v>2</v>
      </c>
      <c r="GO3">
        <v>2</v>
      </c>
      <c r="GP3">
        <v>2</v>
      </c>
      <c r="GQ3">
        <v>2</v>
      </c>
      <c r="GS3">
        <v>30</v>
      </c>
      <c r="GT3">
        <v>1</v>
      </c>
      <c r="GU3">
        <v>2</v>
      </c>
      <c r="GV3">
        <v>2</v>
      </c>
      <c r="GW3">
        <v>2</v>
      </c>
      <c r="GX3">
        <v>2</v>
      </c>
      <c r="GY3">
        <v>2.4</v>
      </c>
      <c r="GZ3">
        <v>2</v>
      </c>
      <c r="HL3">
        <v>4</v>
      </c>
      <c r="HM3">
        <v>1</v>
      </c>
      <c r="HN3">
        <v>2</v>
      </c>
      <c r="HO3">
        <v>2</v>
      </c>
      <c r="HP3">
        <v>1</v>
      </c>
      <c r="HQ3">
        <v>3</v>
      </c>
      <c r="HR3">
        <v>42.6</v>
      </c>
      <c r="HS3">
        <v>95.2</v>
      </c>
      <c r="HT3">
        <v>2</v>
      </c>
      <c r="HU3">
        <v>6</v>
      </c>
      <c r="HX3" s="3">
        <v>4.7</v>
      </c>
      <c r="HY3">
        <v>2</v>
      </c>
      <c r="IA3">
        <v>9</v>
      </c>
      <c r="IB3">
        <v>0</v>
      </c>
      <c r="IE3">
        <v>0</v>
      </c>
      <c r="IO3" s="3">
        <v>1</v>
      </c>
      <c r="IP3" s="7">
        <f t="shared" ref="IP3:IP7" ca="1" si="5">X3+RAND()*30</f>
        <v>42768.849793719601</v>
      </c>
      <c r="IQ3" t="s">
        <v>3</v>
      </c>
      <c r="IS3" s="24">
        <f t="shared" ref="IS3:IS11" ca="1" si="6">IP3-CX3</f>
        <v>4.4016802936748718</v>
      </c>
      <c r="IT3" s="12">
        <f t="shared" ref="IT3:IT11" ca="1" si="7">IF( AND(IS3 &lt;= 30, IO3=0), 1, 0)</f>
        <v>0</v>
      </c>
      <c r="IU3" s="13"/>
      <c r="IV3" s="13"/>
      <c r="IW3" s="13"/>
      <c r="IX3" s="14"/>
    </row>
    <row r="4" spans="1:258" x14ac:dyDescent="0.2">
      <c r="A4" t="s">
        <v>147</v>
      </c>
      <c r="B4" t="s">
        <v>147</v>
      </c>
      <c r="C4" t="s">
        <v>148</v>
      </c>
      <c r="D4" s="3">
        <v>3</v>
      </c>
      <c r="E4" t="b">
        <v>1</v>
      </c>
      <c r="F4" s="1">
        <f t="shared" ca="1" si="0"/>
        <v>42893.002013888887</v>
      </c>
      <c r="G4" t="s">
        <v>0</v>
      </c>
      <c r="H4" t="s">
        <v>0</v>
      </c>
      <c r="I4" t="s">
        <v>0</v>
      </c>
      <c r="J4">
        <v>70</v>
      </c>
      <c r="K4">
        <v>2</v>
      </c>
      <c r="L4" t="s">
        <v>0</v>
      </c>
      <c r="M4" t="s">
        <v>0</v>
      </c>
      <c r="N4" t="s">
        <v>273</v>
      </c>
      <c r="O4" t="s">
        <v>0</v>
      </c>
      <c r="P4" s="21" t="str">
        <f t="shared" ca="1" si="1"/>
        <v>2017-03-09 0:2:54</v>
      </c>
      <c r="Q4" t="b">
        <v>0</v>
      </c>
      <c r="R4">
        <v>2</v>
      </c>
      <c r="S4" t="s">
        <v>1</v>
      </c>
      <c r="T4" t="s">
        <v>2</v>
      </c>
      <c r="U4" t="s">
        <v>3</v>
      </c>
      <c r="X4" s="1">
        <f t="shared" ca="1" si="2"/>
        <v>42804.002013888887</v>
      </c>
      <c r="Y4">
        <v>1</v>
      </c>
      <c r="Z4">
        <v>2</v>
      </c>
      <c r="AA4" t="b">
        <v>1</v>
      </c>
      <c r="AB4">
        <v>2</v>
      </c>
      <c r="AC4" s="1">
        <f t="shared" ca="1" si="3"/>
        <v>42803.502013888887</v>
      </c>
      <c r="AD4">
        <v>1</v>
      </c>
      <c r="AE4">
        <v>2</v>
      </c>
      <c r="AF4" t="b">
        <v>0</v>
      </c>
      <c r="AH4" t="s">
        <v>149</v>
      </c>
      <c r="AI4" t="s">
        <v>0</v>
      </c>
      <c r="AJ4" t="s">
        <v>6</v>
      </c>
      <c r="AK4">
        <v>3</v>
      </c>
      <c r="AN4">
        <v>2</v>
      </c>
      <c r="AO4">
        <v>2</v>
      </c>
      <c r="AP4" t="b">
        <v>1</v>
      </c>
      <c r="AQ4">
        <v>1</v>
      </c>
      <c r="AR4">
        <v>9</v>
      </c>
      <c r="AS4">
        <v>9</v>
      </c>
      <c r="AT4">
        <v>9</v>
      </c>
      <c r="AV4">
        <v>1</v>
      </c>
      <c r="AW4">
        <v>4</v>
      </c>
      <c r="AY4">
        <v>2</v>
      </c>
      <c r="AZ4">
        <v>2</v>
      </c>
      <c r="BA4" t="b">
        <v>1</v>
      </c>
      <c r="BB4">
        <v>2</v>
      </c>
      <c r="BD4">
        <v>1</v>
      </c>
      <c r="BE4">
        <v>2</v>
      </c>
      <c r="BF4" t="b">
        <v>1</v>
      </c>
      <c r="BG4">
        <v>2</v>
      </c>
      <c r="BH4">
        <v>9</v>
      </c>
      <c r="BI4">
        <v>9</v>
      </c>
      <c r="BJ4">
        <v>0</v>
      </c>
      <c r="BM4">
        <v>1</v>
      </c>
      <c r="BN4">
        <v>2</v>
      </c>
      <c r="BO4">
        <v>1</v>
      </c>
      <c r="BP4">
        <v>2</v>
      </c>
      <c r="BQ4">
        <v>2</v>
      </c>
      <c r="BR4">
        <v>2</v>
      </c>
      <c r="BS4">
        <v>2</v>
      </c>
      <c r="BT4">
        <v>56</v>
      </c>
      <c r="BU4">
        <v>2</v>
      </c>
      <c r="BW4">
        <v>1</v>
      </c>
      <c r="BX4">
        <v>134</v>
      </c>
      <c r="BY4">
        <v>2</v>
      </c>
      <c r="BZ4">
        <v>31</v>
      </c>
      <c r="CA4">
        <v>2</v>
      </c>
      <c r="CB4">
        <v>135</v>
      </c>
      <c r="CC4">
        <v>5.4</v>
      </c>
      <c r="CD4">
        <v>4.7</v>
      </c>
      <c r="CE4">
        <v>128</v>
      </c>
      <c r="CF4">
        <v>8.6999999999999993</v>
      </c>
      <c r="CG4">
        <v>88</v>
      </c>
      <c r="CH4">
        <v>140</v>
      </c>
      <c r="CI4">
        <v>15</v>
      </c>
      <c r="CJ4">
        <v>1</v>
      </c>
      <c r="CK4">
        <v>1</v>
      </c>
      <c r="CL4">
        <v>1</v>
      </c>
      <c r="CM4">
        <v>0</v>
      </c>
      <c r="CN4">
        <v>4</v>
      </c>
      <c r="CO4">
        <v>1</v>
      </c>
      <c r="CP4">
        <v>1</v>
      </c>
      <c r="CQ4">
        <v>1</v>
      </c>
      <c r="CR4">
        <v>1</v>
      </c>
      <c r="CS4">
        <v>1</v>
      </c>
      <c r="CT4" s="3">
        <v>3.3</v>
      </c>
      <c r="CU4">
        <v>39.4</v>
      </c>
      <c r="CV4">
        <v>2</v>
      </c>
      <c r="CW4" s="23">
        <v>1.8</v>
      </c>
      <c r="CX4" s="4">
        <f t="shared" ca="1" si="4"/>
        <v>42803.502013888887</v>
      </c>
      <c r="CY4">
        <v>2</v>
      </c>
      <c r="CZ4">
        <v>2</v>
      </c>
      <c r="DA4" t="b">
        <v>0</v>
      </c>
      <c r="DB4">
        <v>5</v>
      </c>
      <c r="DC4" t="s">
        <v>149</v>
      </c>
      <c r="DD4" t="s">
        <v>0</v>
      </c>
      <c r="DF4">
        <v>1</v>
      </c>
      <c r="DG4" t="s">
        <v>149</v>
      </c>
      <c r="DH4" t="s">
        <v>0</v>
      </c>
      <c r="DI4">
        <v>2</v>
      </c>
      <c r="DJ4">
        <v>1</v>
      </c>
      <c r="DK4">
        <v>2</v>
      </c>
      <c r="DL4">
        <v>2</v>
      </c>
      <c r="DM4">
        <v>2</v>
      </c>
      <c r="DN4">
        <v>2</v>
      </c>
      <c r="DO4">
        <v>2</v>
      </c>
      <c r="DP4">
        <v>2</v>
      </c>
      <c r="DQ4">
        <v>2</v>
      </c>
      <c r="DR4">
        <v>2</v>
      </c>
      <c r="DS4">
        <v>2</v>
      </c>
      <c r="DT4">
        <v>2</v>
      </c>
      <c r="DU4">
        <v>1</v>
      </c>
      <c r="DV4">
        <v>2</v>
      </c>
      <c r="DW4">
        <v>2</v>
      </c>
      <c r="DX4">
        <v>2</v>
      </c>
      <c r="DY4">
        <v>2</v>
      </c>
      <c r="DZ4">
        <v>2</v>
      </c>
      <c r="EA4">
        <v>2</v>
      </c>
      <c r="EB4">
        <v>2</v>
      </c>
      <c r="EC4">
        <v>2</v>
      </c>
      <c r="ED4">
        <v>2</v>
      </c>
      <c r="EE4">
        <v>2</v>
      </c>
      <c r="EF4">
        <v>2</v>
      </c>
      <c r="EG4">
        <v>2</v>
      </c>
      <c r="EH4">
        <v>2</v>
      </c>
      <c r="EI4">
        <v>2</v>
      </c>
      <c r="EJ4">
        <v>2</v>
      </c>
      <c r="EK4">
        <v>2</v>
      </c>
      <c r="EL4">
        <v>2</v>
      </c>
      <c r="EN4">
        <v>22</v>
      </c>
      <c r="ER4">
        <v>1</v>
      </c>
      <c r="EU4">
        <v>2</v>
      </c>
      <c r="EY4">
        <v>1</v>
      </c>
      <c r="EZ4">
        <v>2</v>
      </c>
      <c r="FA4">
        <v>1</v>
      </c>
      <c r="FB4">
        <v>2</v>
      </c>
      <c r="FC4">
        <v>2</v>
      </c>
      <c r="FD4">
        <v>2</v>
      </c>
      <c r="FE4">
        <v>2</v>
      </c>
      <c r="FF4">
        <v>2</v>
      </c>
      <c r="FG4">
        <v>2</v>
      </c>
      <c r="FH4">
        <v>2</v>
      </c>
      <c r="FI4">
        <v>2</v>
      </c>
      <c r="FJ4">
        <v>2</v>
      </c>
      <c r="FK4">
        <v>2</v>
      </c>
      <c r="FL4">
        <v>2</v>
      </c>
      <c r="FM4">
        <v>2</v>
      </c>
      <c r="FN4">
        <v>2</v>
      </c>
      <c r="FO4">
        <v>2</v>
      </c>
      <c r="FP4">
        <v>2</v>
      </c>
      <c r="FQ4">
        <v>2</v>
      </c>
      <c r="FR4">
        <v>2</v>
      </c>
      <c r="FS4">
        <v>2</v>
      </c>
      <c r="FT4">
        <v>2</v>
      </c>
      <c r="FU4">
        <v>2</v>
      </c>
      <c r="FV4">
        <v>2</v>
      </c>
      <c r="FW4">
        <v>2</v>
      </c>
      <c r="FX4">
        <v>2</v>
      </c>
      <c r="FY4">
        <v>2</v>
      </c>
      <c r="FZ4">
        <v>2</v>
      </c>
      <c r="GA4">
        <v>2</v>
      </c>
      <c r="GB4">
        <v>2</v>
      </c>
      <c r="GC4">
        <v>2</v>
      </c>
      <c r="GD4">
        <v>2</v>
      </c>
      <c r="GE4">
        <v>2</v>
      </c>
      <c r="GF4">
        <v>2</v>
      </c>
      <c r="GG4">
        <v>2</v>
      </c>
      <c r="GI4">
        <v>1</v>
      </c>
      <c r="GJ4">
        <v>2</v>
      </c>
      <c r="GK4">
        <v>2</v>
      </c>
      <c r="GL4">
        <v>2</v>
      </c>
      <c r="GM4">
        <v>2</v>
      </c>
      <c r="GN4">
        <v>2</v>
      </c>
      <c r="GO4">
        <v>2</v>
      </c>
      <c r="GP4">
        <v>2</v>
      </c>
      <c r="GQ4">
        <v>2</v>
      </c>
      <c r="GS4">
        <v>10</v>
      </c>
      <c r="GT4">
        <v>2</v>
      </c>
      <c r="GU4">
        <v>1</v>
      </c>
      <c r="GV4">
        <v>2</v>
      </c>
      <c r="GW4">
        <v>1</v>
      </c>
      <c r="GX4">
        <v>2</v>
      </c>
      <c r="GZ4">
        <v>1</v>
      </c>
      <c r="HL4">
        <v>4</v>
      </c>
      <c r="HM4">
        <v>1</v>
      </c>
      <c r="HN4">
        <v>4</v>
      </c>
      <c r="HO4">
        <v>1</v>
      </c>
      <c r="HP4">
        <v>1</v>
      </c>
      <c r="HQ4">
        <v>1</v>
      </c>
      <c r="HR4">
        <v>2.1</v>
      </c>
      <c r="HS4">
        <v>39.4</v>
      </c>
      <c r="HT4">
        <v>2</v>
      </c>
      <c r="HU4">
        <v>1</v>
      </c>
      <c r="HV4">
        <v>0</v>
      </c>
      <c r="HX4" s="3">
        <v>1.8</v>
      </c>
      <c r="HY4">
        <v>0</v>
      </c>
      <c r="IA4">
        <v>9</v>
      </c>
      <c r="IB4">
        <v>0</v>
      </c>
      <c r="IE4">
        <v>0</v>
      </c>
      <c r="IO4" s="3">
        <v>1</v>
      </c>
      <c r="IP4" s="7">
        <f t="shared" ca="1" si="5"/>
        <v>42831.522067368904</v>
      </c>
      <c r="IQ4" t="s">
        <v>3</v>
      </c>
      <c r="IS4" s="24">
        <f t="shared" ca="1" si="6"/>
        <v>28.020053480016941</v>
      </c>
      <c r="IT4" s="12">
        <f t="shared" ca="1" si="7"/>
        <v>0</v>
      </c>
      <c r="IU4" s="13"/>
      <c r="IV4" s="13"/>
      <c r="IW4" s="13"/>
      <c r="IX4" s="14"/>
    </row>
    <row r="5" spans="1:258" x14ac:dyDescent="0.2">
      <c r="A5" t="s">
        <v>147</v>
      </c>
      <c r="B5" t="s">
        <v>147</v>
      </c>
      <c r="C5" t="s">
        <v>148</v>
      </c>
      <c r="D5" s="3">
        <v>4</v>
      </c>
      <c r="E5" t="b">
        <v>1</v>
      </c>
      <c r="F5" s="1">
        <f t="shared" ca="1" si="0"/>
        <v>42801.86954861111</v>
      </c>
      <c r="G5" t="s">
        <v>0</v>
      </c>
      <c r="H5" t="s">
        <v>0</v>
      </c>
      <c r="I5" t="s">
        <v>0</v>
      </c>
      <c r="J5">
        <v>53</v>
      </c>
      <c r="K5">
        <v>2</v>
      </c>
      <c r="L5" t="s">
        <v>0</v>
      </c>
      <c r="M5" t="s">
        <v>0</v>
      </c>
      <c r="N5" t="s">
        <v>269</v>
      </c>
      <c r="O5" t="s">
        <v>0</v>
      </c>
      <c r="P5" s="21" t="str">
        <f t="shared" ca="1" si="1"/>
        <v>2016-12-07 20:52:9</v>
      </c>
      <c r="Q5" t="b">
        <v>0</v>
      </c>
      <c r="R5">
        <v>2</v>
      </c>
      <c r="S5" t="s">
        <v>274</v>
      </c>
      <c r="T5" t="s">
        <v>2</v>
      </c>
      <c r="U5" t="s">
        <v>3</v>
      </c>
      <c r="X5" s="1">
        <f t="shared" ca="1" si="2"/>
        <v>42712.86954861111</v>
      </c>
      <c r="Y5">
        <v>2</v>
      </c>
      <c r="Z5">
        <v>2</v>
      </c>
      <c r="AA5" t="b">
        <v>1</v>
      </c>
      <c r="AB5">
        <v>1</v>
      </c>
      <c r="AC5" s="1">
        <f t="shared" ca="1" si="3"/>
        <v>42712.36954861111</v>
      </c>
      <c r="AD5">
        <v>2</v>
      </c>
      <c r="AE5">
        <v>2</v>
      </c>
      <c r="AF5" t="b">
        <v>0</v>
      </c>
      <c r="AH5" t="s">
        <v>149</v>
      </c>
      <c r="AI5" t="s">
        <v>0</v>
      </c>
      <c r="AJ5" t="s">
        <v>5</v>
      </c>
      <c r="AK5">
        <v>3</v>
      </c>
      <c r="AN5">
        <v>2</v>
      </c>
      <c r="AO5">
        <v>2</v>
      </c>
      <c r="AP5" t="b">
        <v>1</v>
      </c>
      <c r="AQ5">
        <v>9</v>
      </c>
      <c r="AV5">
        <v>9</v>
      </c>
      <c r="AW5">
        <v>9</v>
      </c>
      <c r="AY5">
        <v>2</v>
      </c>
      <c r="AZ5">
        <v>2</v>
      </c>
      <c r="BA5" t="b">
        <v>1</v>
      </c>
      <c r="BB5">
        <v>2</v>
      </c>
      <c r="BC5" s="1"/>
      <c r="BD5">
        <v>2</v>
      </c>
      <c r="BE5">
        <v>1</v>
      </c>
      <c r="BF5" t="b">
        <v>1</v>
      </c>
      <c r="BG5">
        <v>2</v>
      </c>
      <c r="BH5">
        <v>9</v>
      </c>
      <c r="BI5">
        <v>9</v>
      </c>
      <c r="BJ5">
        <v>9</v>
      </c>
      <c r="BM5">
        <v>0</v>
      </c>
      <c r="BN5">
        <v>2</v>
      </c>
      <c r="BO5">
        <v>2</v>
      </c>
      <c r="BP5">
        <v>2</v>
      </c>
      <c r="BQ5">
        <v>2</v>
      </c>
      <c r="BR5">
        <v>2</v>
      </c>
      <c r="BS5">
        <v>2</v>
      </c>
      <c r="BT5">
        <v>118</v>
      </c>
      <c r="BU5">
        <v>2</v>
      </c>
      <c r="BV5">
        <v>2.5</v>
      </c>
      <c r="BW5">
        <v>2</v>
      </c>
      <c r="BX5">
        <v>101</v>
      </c>
      <c r="BY5">
        <v>2</v>
      </c>
      <c r="BZ5">
        <v>48</v>
      </c>
      <c r="CA5">
        <v>2</v>
      </c>
      <c r="CB5">
        <v>136</v>
      </c>
      <c r="CC5">
        <v>4.2</v>
      </c>
      <c r="CD5">
        <v>8</v>
      </c>
      <c r="CE5">
        <v>130</v>
      </c>
      <c r="CF5">
        <v>33</v>
      </c>
      <c r="CG5">
        <v>148</v>
      </c>
      <c r="CH5">
        <v>97</v>
      </c>
      <c r="CI5">
        <v>15</v>
      </c>
      <c r="CJ5">
        <v>1</v>
      </c>
      <c r="CK5">
        <v>1</v>
      </c>
      <c r="CL5">
        <v>1</v>
      </c>
      <c r="CM5">
        <v>0</v>
      </c>
      <c r="CN5">
        <v>8</v>
      </c>
      <c r="CO5">
        <v>1</v>
      </c>
      <c r="CP5">
        <v>2</v>
      </c>
      <c r="CQ5">
        <v>1</v>
      </c>
      <c r="CR5">
        <v>2</v>
      </c>
      <c r="CS5">
        <v>2</v>
      </c>
      <c r="CT5" s="3">
        <v>9.5</v>
      </c>
      <c r="CU5">
        <v>84.2</v>
      </c>
      <c r="CV5">
        <v>2</v>
      </c>
      <c r="CW5" s="23">
        <v>1.3</v>
      </c>
      <c r="CX5" s="4">
        <f t="shared" ca="1" si="4"/>
        <v>42712.36954861111</v>
      </c>
      <c r="CY5">
        <v>2</v>
      </c>
      <c r="CZ5">
        <v>2</v>
      </c>
      <c r="DA5" t="b">
        <v>0</v>
      </c>
      <c r="DB5">
        <v>5</v>
      </c>
      <c r="DC5" t="s">
        <v>149</v>
      </c>
      <c r="DD5" t="s">
        <v>0</v>
      </c>
      <c r="DF5">
        <v>5</v>
      </c>
      <c r="DG5" t="s">
        <v>149</v>
      </c>
      <c r="DH5" t="s">
        <v>0</v>
      </c>
      <c r="DI5">
        <v>3</v>
      </c>
      <c r="DJ5">
        <v>1</v>
      </c>
      <c r="DK5">
        <v>2</v>
      </c>
      <c r="DL5">
        <v>2</v>
      </c>
      <c r="DM5">
        <v>2</v>
      </c>
      <c r="DN5">
        <v>2</v>
      </c>
      <c r="DO5">
        <v>2</v>
      </c>
      <c r="DP5">
        <v>2</v>
      </c>
      <c r="DQ5">
        <v>2</v>
      </c>
      <c r="DR5">
        <v>2</v>
      </c>
      <c r="DS5">
        <v>2</v>
      </c>
      <c r="DT5">
        <v>2</v>
      </c>
      <c r="DU5">
        <v>1</v>
      </c>
      <c r="DV5">
        <v>2</v>
      </c>
      <c r="DW5">
        <v>2</v>
      </c>
      <c r="DX5">
        <v>2</v>
      </c>
      <c r="DY5">
        <v>2</v>
      </c>
      <c r="DZ5">
        <v>2</v>
      </c>
      <c r="EA5">
        <v>2</v>
      </c>
      <c r="EB5">
        <v>2</v>
      </c>
      <c r="EC5">
        <v>2</v>
      </c>
      <c r="ED5">
        <v>2</v>
      </c>
      <c r="EE5">
        <v>2</v>
      </c>
      <c r="EF5">
        <v>2</v>
      </c>
      <c r="EG5">
        <v>2</v>
      </c>
      <c r="EH5">
        <v>2</v>
      </c>
      <c r="EI5">
        <v>2</v>
      </c>
      <c r="EJ5">
        <v>2</v>
      </c>
      <c r="EK5">
        <v>2</v>
      </c>
      <c r="EL5">
        <v>2</v>
      </c>
      <c r="EN5">
        <v>4</v>
      </c>
      <c r="ER5">
        <v>1</v>
      </c>
      <c r="EU5">
        <v>2</v>
      </c>
      <c r="EY5">
        <v>1</v>
      </c>
      <c r="EZ5">
        <v>2</v>
      </c>
      <c r="FA5">
        <v>2</v>
      </c>
      <c r="FB5">
        <v>2</v>
      </c>
      <c r="FC5">
        <v>2</v>
      </c>
      <c r="FD5">
        <v>2</v>
      </c>
      <c r="FE5">
        <v>2</v>
      </c>
      <c r="FF5">
        <v>2</v>
      </c>
      <c r="FG5">
        <v>2</v>
      </c>
      <c r="FH5">
        <v>2</v>
      </c>
      <c r="FI5">
        <v>2</v>
      </c>
      <c r="FJ5">
        <v>2</v>
      </c>
      <c r="FK5">
        <v>2</v>
      </c>
      <c r="FL5">
        <v>2</v>
      </c>
      <c r="FM5">
        <v>2</v>
      </c>
      <c r="FN5">
        <v>2</v>
      </c>
      <c r="FO5">
        <v>2</v>
      </c>
      <c r="FP5">
        <v>2</v>
      </c>
      <c r="FQ5">
        <v>2</v>
      </c>
      <c r="FR5">
        <v>2</v>
      </c>
      <c r="FS5">
        <v>2</v>
      </c>
      <c r="FT5">
        <v>2</v>
      </c>
      <c r="FU5">
        <v>2</v>
      </c>
      <c r="FV5">
        <v>2</v>
      </c>
      <c r="FW5">
        <v>2</v>
      </c>
      <c r="FX5">
        <v>2</v>
      </c>
      <c r="FY5">
        <v>2</v>
      </c>
      <c r="FZ5">
        <v>2</v>
      </c>
      <c r="GA5">
        <v>1</v>
      </c>
      <c r="GB5">
        <v>2</v>
      </c>
      <c r="GC5">
        <v>2</v>
      </c>
      <c r="GD5">
        <v>2</v>
      </c>
      <c r="GE5">
        <v>2</v>
      </c>
      <c r="GF5">
        <v>2</v>
      </c>
      <c r="GG5">
        <v>2</v>
      </c>
      <c r="GI5">
        <v>1</v>
      </c>
      <c r="GJ5">
        <v>2</v>
      </c>
      <c r="GK5">
        <v>2</v>
      </c>
      <c r="GL5">
        <v>2</v>
      </c>
      <c r="GM5">
        <v>2</v>
      </c>
      <c r="GN5">
        <v>2</v>
      </c>
      <c r="GO5">
        <v>2</v>
      </c>
      <c r="GP5">
        <v>2</v>
      </c>
      <c r="GQ5">
        <v>2</v>
      </c>
      <c r="GS5">
        <v>100</v>
      </c>
      <c r="GT5">
        <v>2</v>
      </c>
      <c r="GU5">
        <v>2</v>
      </c>
      <c r="GV5">
        <v>2</v>
      </c>
      <c r="GW5">
        <v>2</v>
      </c>
      <c r="GX5">
        <v>2</v>
      </c>
      <c r="GY5">
        <v>2.2000000000000002</v>
      </c>
      <c r="GZ5">
        <v>2</v>
      </c>
      <c r="HL5">
        <v>4</v>
      </c>
      <c r="HM5">
        <v>1</v>
      </c>
      <c r="HN5">
        <v>4</v>
      </c>
      <c r="HO5">
        <v>1</v>
      </c>
      <c r="HP5">
        <v>4</v>
      </c>
      <c r="HQ5">
        <v>2</v>
      </c>
      <c r="HR5">
        <v>10.1</v>
      </c>
      <c r="HS5">
        <v>78.400000000000006</v>
      </c>
      <c r="HT5">
        <v>2</v>
      </c>
      <c r="HU5">
        <v>6</v>
      </c>
      <c r="HX5" s="3">
        <v>1.7</v>
      </c>
      <c r="HY5">
        <v>3</v>
      </c>
      <c r="IA5">
        <v>0</v>
      </c>
      <c r="IB5">
        <v>0</v>
      </c>
      <c r="IE5">
        <v>0</v>
      </c>
      <c r="IO5" s="3">
        <v>1</v>
      </c>
      <c r="IP5" s="7">
        <f t="shared" ca="1" si="5"/>
        <v>42739.838435306388</v>
      </c>
      <c r="IQ5" t="s">
        <v>3</v>
      </c>
      <c r="IS5" s="24">
        <f t="shared" ca="1" si="6"/>
        <v>27.468886695278343</v>
      </c>
      <c r="IT5" s="12">
        <f t="shared" ca="1" si="7"/>
        <v>0</v>
      </c>
      <c r="IU5" s="13"/>
      <c r="IV5" s="13"/>
      <c r="IW5" s="18" t="s">
        <v>151</v>
      </c>
      <c r="IX5" s="25">
        <f>SUM(CT2:CT11)/100</f>
        <v>1.7990000000000002</v>
      </c>
    </row>
    <row r="6" spans="1:258" x14ac:dyDescent="0.2">
      <c r="A6" t="s">
        <v>147</v>
      </c>
      <c r="B6" t="s">
        <v>147</v>
      </c>
      <c r="C6" t="s">
        <v>148</v>
      </c>
      <c r="D6" s="3">
        <v>5</v>
      </c>
      <c r="E6" t="b">
        <v>1</v>
      </c>
      <c r="F6" s="1">
        <f t="shared" ca="1" si="0"/>
        <v>42801.041006944448</v>
      </c>
      <c r="G6" t="s">
        <v>0</v>
      </c>
      <c r="H6" t="s">
        <v>0</v>
      </c>
      <c r="I6" t="s">
        <v>0</v>
      </c>
      <c r="J6">
        <v>63</v>
      </c>
      <c r="K6">
        <v>2</v>
      </c>
      <c r="L6" t="s">
        <v>0</v>
      </c>
      <c r="M6" t="s">
        <v>0</v>
      </c>
      <c r="N6" t="s">
        <v>275</v>
      </c>
      <c r="O6" t="s">
        <v>0</v>
      </c>
      <c r="P6" s="21" t="str">
        <f t="shared" ca="1" si="1"/>
        <v>2016-12-07 0:59:3</v>
      </c>
      <c r="Q6" t="b">
        <v>0</v>
      </c>
      <c r="R6">
        <v>2</v>
      </c>
      <c r="S6" t="s">
        <v>1</v>
      </c>
      <c r="T6" t="s">
        <v>2</v>
      </c>
      <c r="U6" t="s">
        <v>3</v>
      </c>
      <c r="X6" s="1">
        <f t="shared" ca="1" si="2"/>
        <v>42712.041006944448</v>
      </c>
      <c r="Y6">
        <v>2</v>
      </c>
      <c r="Z6">
        <v>1</v>
      </c>
      <c r="AA6" t="b">
        <v>1</v>
      </c>
      <c r="AB6">
        <v>2</v>
      </c>
      <c r="AC6" s="1">
        <f t="shared" ca="1" si="3"/>
        <v>42711.541006944448</v>
      </c>
      <c r="AD6">
        <v>2</v>
      </c>
      <c r="AE6">
        <v>2</v>
      </c>
      <c r="AF6" t="b">
        <v>0</v>
      </c>
      <c r="AH6" t="s">
        <v>149</v>
      </c>
      <c r="AI6" t="s">
        <v>0</v>
      </c>
      <c r="AJ6" t="s">
        <v>5</v>
      </c>
      <c r="AK6">
        <v>3</v>
      </c>
      <c r="AN6">
        <v>2</v>
      </c>
      <c r="AO6">
        <v>2</v>
      </c>
      <c r="AP6" t="b">
        <v>1</v>
      </c>
      <c r="AQ6">
        <v>1</v>
      </c>
      <c r="AR6">
        <v>9</v>
      </c>
      <c r="AS6">
        <v>1</v>
      </c>
      <c r="AT6">
        <v>1</v>
      </c>
      <c r="AV6">
        <v>1</v>
      </c>
      <c r="AW6">
        <v>2</v>
      </c>
      <c r="AY6">
        <v>2</v>
      </c>
      <c r="AZ6">
        <v>2</v>
      </c>
      <c r="BA6" t="b">
        <v>1</v>
      </c>
      <c r="BB6">
        <v>2</v>
      </c>
      <c r="BC6" s="1"/>
      <c r="BD6">
        <v>2</v>
      </c>
      <c r="BE6">
        <v>1</v>
      </c>
      <c r="BF6" t="b">
        <v>1</v>
      </c>
      <c r="BG6">
        <v>2</v>
      </c>
      <c r="BH6">
        <v>0</v>
      </c>
      <c r="BI6">
        <v>0</v>
      </c>
      <c r="BJ6">
        <v>0</v>
      </c>
      <c r="BM6">
        <v>3</v>
      </c>
      <c r="BN6">
        <v>2</v>
      </c>
      <c r="BO6">
        <v>1</v>
      </c>
      <c r="BP6">
        <v>2</v>
      </c>
      <c r="BQ6">
        <v>2</v>
      </c>
      <c r="BR6">
        <v>2</v>
      </c>
      <c r="BS6">
        <v>4</v>
      </c>
      <c r="BT6">
        <v>70</v>
      </c>
      <c r="BU6">
        <v>2</v>
      </c>
      <c r="BV6">
        <v>2.2000000000000002</v>
      </c>
      <c r="BW6">
        <v>2</v>
      </c>
      <c r="BX6">
        <v>42</v>
      </c>
      <c r="BY6">
        <v>2</v>
      </c>
      <c r="BZ6">
        <v>33</v>
      </c>
      <c r="CA6">
        <v>2</v>
      </c>
      <c r="CB6">
        <v>127</v>
      </c>
      <c r="CC6">
        <v>4.5</v>
      </c>
      <c r="CD6">
        <v>4.2</v>
      </c>
      <c r="CE6">
        <v>118</v>
      </c>
      <c r="CF6">
        <v>14</v>
      </c>
      <c r="CG6">
        <v>86</v>
      </c>
      <c r="CH6">
        <v>124</v>
      </c>
      <c r="CI6">
        <v>15</v>
      </c>
      <c r="CJ6">
        <v>1</v>
      </c>
      <c r="CK6">
        <v>2</v>
      </c>
      <c r="CL6">
        <v>4</v>
      </c>
      <c r="CN6">
        <v>8</v>
      </c>
      <c r="CO6">
        <v>1</v>
      </c>
      <c r="CP6">
        <v>4</v>
      </c>
      <c r="CQ6">
        <v>8</v>
      </c>
      <c r="CR6">
        <v>1</v>
      </c>
      <c r="CS6">
        <v>8</v>
      </c>
      <c r="CT6" s="3">
        <v>2.4</v>
      </c>
      <c r="CU6">
        <v>97</v>
      </c>
      <c r="CV6">
        <v>2</v>
      </c>
      <c r="CW6" s="23">
        <v>0.1</v>
      </c>
      <c r="CX6" s="4">
        <f t="shared" ca="1" si="4"/>
        <v>42711.541006944448</v>
      </c>
      <c r="CY6">
        <v>2</v>
      </c>
      <c r="CZ6">
        <v>2</v>
      </c>
      <c r="DA6" t="b">
        <v>0</v>
      </c>
      <c r="DB6">
        <v>4</v>
      </c>
      <c r="DC6" t="s">
        <v>149</v>
      </c>
      <c r="DD6" t="s">
        <v>0</v>
      </c>
      <c r="DF6">
        <v>1</v>
      </c>
      <c r="DG6" t="s">
        <v>149</v>
      </c>
      <c r="DH6" t="s">
        <v>0</v>
      </c>
      <c r="DI6">
        <v>2</v>
      </c>
      <c r="DJ6">
        <v>1</v>
      </c>
      <c r="DK6">
        <v>2</v>
      </c>
      <c r="DL6">
        <v>2</v>
      </c>
      <c r="DM6">
        <v>2</v>
      </c>
      <c r="DN6">
        <v>2</v>
      </c>
      <c r="DO6">
        <v>2</v>
      </c>
      <c r="DP6">
        <v>2</v>
      </c>
      <c r="DQ6">
        <v>2</v>
      </c>
      <c r="DR6">
        <v>2</v>
      </c>
      <c r="DS6">
        <v>2</v>
      </c>
      <c r="DT6">
        <v>2</v>
      </c>
      <c r="DU6">
        <v>2</v>
      </c>
      <c r="DV6">
        <v>2</v>
      </c>
      <c r="DW6">
        <v>2</v>
      </c>
      <c r="DX6">
        <v>2</v>
      </c>
      <c r="DY6">
        <v>2</v>
      </c>
      <c r="DZ6">
        <v>2</v>
      </c>
      <c r="EA6">
        <v>2</v>
      </c>
      <c r="EB6">
        <v>2</v>
      </c>
      <c r="EC6">
        <v>2</v>
      </c>
      <c r="ED6">
        <v>1</v>
      </c>
      <c r="EE6">
        <v>2</v>
      </c>
      <c r="EF6">
        <v>2</v>
      </c>
      <c r="EG6">
        <v>2</v>
      </c>
      <c r="EH6">
        <v>2</v>
      </c>
      <c r="EI6">
        <v>2</v>
      </c>
      <c r="EJ6">
        <v>2</v>
      </c>
      <c r="EK6">
        <v>2</v>
      </c>
      <c r="EL6">
        <v>2</v>
      </c>
      <c r="EN6">
        <v>4</v>
      </c>
      <c r="ER6">
        <v>1</v>
      </c>
      <c r="EU6">
        <v>2</v>
      </c>
      <c r="EY6">
        <v>1</v>
      </c>
      <c r="EZ6">
        <v>2</v>
      </c>
      <c r="FA6">
        <v>2</v>
      </c>
      <c r="FB6">
        <v>2</v>
      </c>
      <c r="FC6">
        <v>2</v>
      </c>
      <c r="FD6">
        <v>2</v>
      </c>
      <c r="FE6">
        <v>2</v>
      </c>
      <c r="FF6">
        <v>2</v>
      </c>
      <c r="FG6">
        <v>2</v>
      </c>
      <c r="FH6">
        <v>2</v>
      </c>
      <c r="FI6">
        <v>2</v>
      </c>
      <c r="FJ6">
        <v>2</v>
      </c>
      <c r="FK6">
        <v>2</v>
      </c>
      <c r="FL6">
        <v>2</v>
      </c>
      <c r="FM6">
        <v>2</v>
      </c>
      <c r="FN6">
        <v>2</v>
      </c>
      <c r="FO6">
        <v>2</v>
      </c>
      <c r="FP6">
        <v>2</v>
      </c>
      <c r="FQ6">
        <v>2</v>
      </c>
      <c r="FR6">
        <v>2</v>
      </c>
      <c r="FS6">
        <v>2</v>
      </c>
      <c r="FT6">
        <v>1</v>
      </c>
      <c r="FU6">
        <v>2</v>
      </c>
      <c r="FV6">
        <v>2</v>
      </c>
      <c r="FW6">
        <v>2</v>
      </c>
      <c r="FX6">
        <v>2</v>
      </c>
      <c r="FY6">
        <v>2</v>
      </c>
      <c r="FZ6">
        <v>2</v>
      </c>
      <c r="GA6">
        <v>2</v>
      </c>
      <c r="GB6">
        <v>2</v>
      </c>
      <c r="GC6">
        <v>2</v>
      </c>
      <c r="GD6">
        <v>2</v>
      </c>
      <c r="GE6">
        <v>2</v>
      </c>
      <c r="GF6">
        <v>2</v>
      </c>
      <c r="GG6">
        <v>2</v>
      </c>
      <c r="GI6">
        <v>1</v>
      </c>
      <c r="GJ6">
        <v>2</v>
      </c>
      <c r="GK6">
        <v>2</v>
      </c>
      <c r="GL6">
        <v>2</v>
      </c>
      <c r="GM6">
        <v>2</v>
      </c>
      <c r="GN6">
        <v>2</v>
      </c>
      <c r="GO6">
        <v>2</v>
      </c>
      <c r="GP6">
        <v>2</v>
      </c>
      <c r="GQ6">
        <v>2</v>
      </c>
      <c r="GS6">
        <v>30</v>
      </c>
      <c r="GT6">
        <v>1</v>
      </c>
      <c r="GU6">
        <v>1</v>
      </c>
      <c r="GV6">
        <v>2</v>
      </c>
      <c r="GW6">
        <v>1</v>
      </c>
      <c r="GX6">
        <v>2</v>
      </c>
      <c r="GY6">
        <v>2.7</v>
      </c>
      <c r="GZ6">
        <v>2</v>
      </c>
      <c r="HL6">
        <v>8</v>
      </c>
      <c r="HM6">
        <v>1</v>
      </c>
      <c r="HN6">
        <v>2</v>
      </c>
      <c r="HO6">
        <v>8</v>
      </c>
      <c r="HP6">
        <v>1</v>
      </c>
      <c r="HQ6">
        <v>8</v>
      </c>
      <c r="HR6">
        <v>30.3</v>
      </c>
      <c r="HS6">
        <v>95.6</v>
      </c>
      <c r="HT6">
        <v>2</v>
      </c>
      <c r="HU6">
        <v>6</v>
      </c>
      <c r="HV6">
        <v>0</v>
      </c>
      <c r="HX6" s="3">
        <v>0.1</v>
      </c>
      <c r="HY6">
        <v>5</v>
      </c>
      <c r="IA6">
        <v>0</v>
      </c>
      <c r="IB6">
        <v>0</v>
      </c>
      <c r="IE6">
        <v>0</v>
      </c>
      <c r="IO6" s="3">
        <v>1</v>
      </c>
      <c r="IP6" s="7">
        <f t="shared" ca="1" si="5"/>
        <v>42725.814947739076</v>
      </c>
      <c r="IQ6" t="s">
        <v>3</v>
      </c>
      <c r="IS6" s="24">
        <f t="shared" ca="1" si="6"/>
        <v>14.273940794628288</v>
      </c>
      <c r="IT6" s="12">
        <f t="shared" ca="1" si="7"/>
        <v>0</v>
      </c>
      <c r="IU6" s="13"/>
      <c r="IV6" s="13"/>
      <c r="IW6" s="18" t="s">
        <v>152</v>
      </c>
      <c r="IX6" s="25">
        <f>SUM(CW2:CW11)/100</f>
        <v>1.5860000000000003</v>
      </c>
    </row>
    <row r="7" spans="1:258" x14ac:dyDescent="0.2">
      <c r="A7" t="s">
        <v>147</v>
      </c>
      <c r="B7" t="s">
        <v>147</v>
      </c>
      <c r="C7" t="s">
        <v>148</v>
      </c>
      <c r="D7" s="3">
        <v>6</v>
      </c>
      <c r="E7" t="b">
        <v>1</v>
      </c>
      <c r="F7" s="1">
        <f t="shared" ca="1" si="0"/>
        <v>42877.14402777778</v>
      </c>
      <c r="G7" t="s">
        <v>0</v>
      </c>
      <c r="H7" t="s">
        <v>0</v>
      </c>
      <c r="I7" t="s">
        <v>0</v>
      </c>
      <c r="J7">
        <v>62</v>
      </c>
      <c r="K7">
        <v>2</v>
      </c>
      <c r="L7" t="s">
        <v>0</v>
      </c>
      <c r="M7" t="s">
        <v>0</v>
      </c>
      <c r="N7" t="s">
        <v>275</v>
      </c>
      <c r="O7" t="s">
        <v>0</v>
      </c>
      <c r="P7" s="21" t="str">
        <f t="shared" ca="1" si="1"/>
        <v>2017-02-21 3:27:24</v>
      </c>
      <c r="Q7" t="b">
        <v>0</v>
      </c>
      <c r="R7">
        <v>2</v>
      </c>
      <c r="S7" t="s">
        <v>1</v>
      </c>
      <c r="T7" t="s">
        <v>2</v>
      </c>
      <c r="U7" t="s">
        <v>3</v>
      </c>
      <c r="X7" s="1">
        <f t="shared" ca="1" si="2"/>
        <v>42788.14402777778</v>
      </c>
      <c r="Y7">
        <v>2</v>
      </c>
      <c r="Z7">
        <v>2</v>
      </c>
      <c r="AA7" t="b">
        <v>0</v>
      </c>
      <c r="AB7">
        <v>2</v>
      </c>
      <c r="AC7" s="1">
        <f t="shared" ca="1" si="3"/>
        <v>42787.64402777778</v>
      </c>
      <c r="AD7">
        <v>2</v>
      </c>
      <c r="AE7">
        <v>2</v>
      </c>
      <c r="AF7" t="b">
        <v>0</v>
      </c>
      <c r="AH7" t="s">
        <v>149</v>
      </c>
      <c r="AI7" t="s">
        <v>0</v>
      </c>
      <c r="AJ7" t="s">
        <v>6</v>
      </c>
      <c r="AK7">
        <v>3</v>
      </c>
      <c r="AN7">
        <v>2</v>
      </c>
      <c r="AO7">
        <v>2</v>
      </c>
      <c r="AP7" t="b">
        <v>1</v>
      </c>
      <c r="AQ7">
        <v>1</v>
      </c>
      <c r="AR7">
        <v>1</v>
      </c>
      <c r="AS7">
        <v>1</v>
      </c>
      <c r="AT7">
        <v>0</v>
      </c>
      <c r="AV7">
        <v>1</v>
      </c>
      <c r="AW7">
        <v>4</v>
      </c>
      <c r="AY7">
        <v>2</v>
      </c>
      <c r="AZ7">
        <v>2</v>
      </c>
      <c r="BA7" t="b">
        <v>1</v>
      </c>
      <c r="BB7">
        <v>2</v>
      </c>
      <c r="BC7" s="1"/>
      <c r="BD7">
        <v>2</v>
      </c>
      <c r="BE7">
        <v>2</v>
      </c>
      <c r="BF7" t="b">
        <v>0</v>
      </c>
      <c r="BG7">
        <v>2</v>
      </c>
      <c r="BH7">
        <v>0</v>
      </c>
      <c r="BI7">
        <v>0</v>
      </c>
      <c r="BJ7">
        <v>0</v>
      </c>
      <c r="BM7">
        <v>1</v>
      </c>
      <c r="BN7">
        <v>1</v>
      </c>
      <c r="BO7">
        <v>2</v>
      </c>
      <c r="BP7">
        <v>2</v>
      </c>
      <c r="BQ7">
        <v>2</v>
      </c>
      <c r="BR7">
        <v>2</v>
      </c>
      <c r="BS7">
        <v>2</v>
      </c>
      <c r="BT7">
        <v>118</v>
      </c>
      <c r="BU7">
        <v>2</v>
      </c>
      <c r="BV7">
        <v>1</v>
      </c>
      <c r="BW7">
        <v>2</v>
      </c>
      <c r="BX7">
        <v>73</v>
      </c>
      <c r="BY7">
        <v>2</v>
      </c>
      <c r="BZ7">
        <v>46</v>
      </c>
      <c r="CA7">
        <v>2</v>
      </c>
      <c r="CB7">
        <v>126</v>
      </c>
      <c r="CC7">
        <v>4</v>
      </c>
      <c r="CD7">
        <v>13.3</v>
      </c>
      <c r="CE7">
        <v>148</v>
      </c>
      <c r="CF7">
        <v>3.1</v>
      </c>
      <c r="CG7">
        <v>86</v>
      </c>
      <c r="CH7">
        <v>135</v>
      </c>
      <c r="CI7">
        <v>15</v>
      </c>
      <c r="CJ7">
        <v>1</v>
      </c>
      <c r="CK7">
        <v>1</v>
      </c>
      <c r="CL7">
        <v>1</v>
      </c>
      <c r="CM7">
        <v>0</v>
      </c>
      <c r="CN7">
        <v>4</v>
      </c>
      <c r="CO7">
        <v>1</v>
      </c>
      <c r="CP7">
        <v>2</v>
      </c>
      <c r="CQ7">
        <v>1</v>
      </c>
      <c r="CR7">
        <v>1</v>
      </c>
      <c r="CS7">
        <v>3</v>
      </c>
      <c r="CT7" s="3">
        <v>1.1000000000000001</v>
      </c>
      <c r="CU7">
        <v>52</v>
      </c>
      <c r="CV7">
        <v>2</v>
      </c>
      <c r="CW7" s="23">
        <v>0.2</v>
      </c>
      <c r="CX7" s="4">
        <f t="shared" ca="1" si="4"/>
        <v>42787.64402777778</v>
      </c>
      <c r="CY7">
        <v>2</v>
      </c>
      <c r="CZ7">
        <v>2</v>
      </c>
      <c r="DA7" t="b">
        <v>0</v>
      </c>
      <c r="DB7">
        <v>5</v>
      </c>
      <c r="DC7" t="s">
        <v>149</v>
      </c>
      <c r="DD7" t="s">
        <v>0</v>
      </c>
      <c r="DF7">
        <v>1</v>
      </c>
      <c r="DG7" t="s">
        <v>149</v>
      </c>
      <c r="DH7" t="s">
        <v>0</v>
      </c>
      <c r="DI7">
        <v>0</v>
      </c>
      <c r="DJ7">
        <v>1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  <c r="DR7">
        <v>2</v>
      </c>
      <c r="DS7">
        <v>2</v>
      </c>
      <c r="DT7">
        <v>2</v>
      </c>
      <c r="DU7">
        <v>1</v>
      </c>
      <c r="DV7">
        <v>2</v>
      </c>
      <c r="DW7">
        <v>2</v>
      </c>
      <c r="DX7">
        <v>2</v>
      </c>
      <c r="DY7">
        <v>2</v>
      </c>
      <c r="DZ7">
        <v>2</v>
      </c>
      <c r="EA7">
        <v>2</v>
      </c>
      <c r="EB7">
        <v>2</v>
      </c>
      <c r="EC7">
        <v>2</v>
      </c>
      <c r="ED7">
        <v>2</v>
      </c>
      <c r="EE7">
        <v>2</v>
      </c>
      <c r="EF7">
        <v>2</v>
      </c>
      <c r="EG7">
        <v>2</v>
      </c>
      <c r="EH7">
        <v>2</v>
      </c>
      <c r="EI7">
        <v>2</v>
      </c>
      <c r="EJ7">
        <v>2</v>
      </c>
      <c r="EK7">
        <v>2</v>
      </c>
      <c r="EL7">
        <v>2</v>
      </c>
      <c r="EN7">
        <v>22</v>
      </c>
      <c r="ER7">
        <v>1</v>
      </c>
      <c r="EU7">
        <v>2</v>
      </c>
      <c r="EY7">
        <v>1</v>
      </c>
      <c r="EZ7">
        <v>2</v>
      </c>
      <c r="FA7">
        <v>1</v>
      </c>
      <c r="FB7">
        <v>2</v>
      </c>
      <c r="FC7">
        <v>2</v>
      </c>
      <c r="FD7">
        <v>2</v>
      </c>
      <c r="FE7">
        <v>2</v>
      </c>
      <c r="FF7">
        <v>2</v>
      </c>
      <c r="FG7">
        <v>2</v>
      </c>
      <c r="FH7">
        <v>2</v>
      </c>
      <c r="FI7">
        <v>2</v>
      </c>
      <c r="FJ7">
        <v>2</v>
      </c>
      <c r="FK7">
        <v>2</v>
      </c>
      <c r="FL7">
        <v>2</v>
      </c>
      <c r="FM7">
        <v>2</v>
      </c>
      <c r="FN7">
        <v>2</v>
      </c>
      <c r="FO7">
        <v>2</v>
      </c>
      <c r="FP7">
        <v>2</v>
      </c>
      <c r="FQ7">
        <v>2</v>
      </c>
      <c r="FR7">
        <v>2</v>
      </c>
      <c r="FS7">
        <v>2</v>
      </c>
      <c r="FT7">
        <v>2</v>
      </c>
      <c r="FU7">
        <v>2</v>
      </c>
      <c r="FV7">
        <v>2</v>
      </c>
      <c r="FW7">
        <v>2</v>
      </c>
      <c r="FX7">
        <v>2</v>
      </c>
      <c r="FY7">
        <v>2</v>
      </c>
      <c r="FZ7">
        <v>2</v>
      </c>
      <c r="GA7">
        <v>2</v>
      </c>
      <c r="GB7">
        <v>2</v>
      </c>
      <c r="GC7">
        <v>2</v>
      </c>
      <c r="GD7">
        <v>2</v>
      </c>
      <c r="GE7">
        <v>2</v>
      </c>
      <c r="GF7">
        <v>2</v>
      </c>
      <c r="GG7">
        <v>2</v>
      </c>
      <c r="GI7">
        <v>1</v>
      </c>
      <c r="GJ7">
        <v>2</v>
      </c>
      <c r="GK7">
        <v>2</v>
      </c>
      <c r="GL7">
        <v>2</v>
      </c>
      <c r="GM7">
        <v>2</v>
      </c>
      <c r="GN7">
        <v>2</v>
      </c>
      <c r="GO7">
        <v>2</v>
      </c>
      <c r="GP7">
        <v>2</v>
      </c>
      <c r="GQ7">
        <v>2</v>
      </c>
      <c r="GS7">
        <v>10</v>
      </c>
      <c r="GT7">
        <v>1</v>
      </c>
      <c r="GU7">
        <v>2</v>
      </c>
      <c r="GV7">
        <v>2</v>
      </c>
      <c r="GW7">
        <v>2</v>
      </c>
      <c r="GX7">
        <v>2</v>
      </c>
      <c r="GZ7">
        <v>1</v>
      </c>
      <c r="HL7">
        <v>4</v>
      </c>
      <c r="HM7">
        <v>1</v>
      </c>
      <c r="HN7">
        <v>2</v>
      </c>
      <c r="HO7">
        <v>1</v>
      </c>
      <c r="HP7">
        <v>1</v>
      </c>
      <c r="HQ7">
        <v>3</v>
      </c>
      <c r="HR7">
        <v>3.5</v>
      </c>
      <c r="HS7">
        <v>52</v>
      </c>
      <c r="HT7">
        <v>2</v>
      </c>
      <c r="HU7">
        <v>1</v>
      </c>
      <c r="HV7">
        <v>0</v>
      </c>
      <c r="HX7" s="3">
        <v>0.3</v>
      </c>
      <c r="HY7">
        <v>0</v>
      </c>
      <c r="IA7">
        <v>0</v>
      </c>
      <c r="IB7">
        <v>0</v>
      </c>
      <c r="IE7">
        <v>0</v>
      </c>
      <c r="IO7" s="3">
        <v>1</v>
      </c>
      <c r="IP7" s="7">
        <f t="shared" ca="1" si="5"/>
        <v>42801.522803551627</v>
      </c>
      <c r="IQ7" t="s">
        <v>3</v>
      </c>
      <c r="IS7" s="24">
        <f t="shared" ca="1" si="6"/>
        <v>13.878775773846428</v>
      </c>
      <c r="IT7" s="12">
        <f t="shared" ca="1" si="7"/>
        <v>0</v>
      </c>
      <c r="IU7" s="13"/>
      <c r="IV7" s="13"/>
      <c r="IW7" s="18" t="s">
        <v>153</v>
      </c>
      <c r="IX7" s="19">
        <f ca="1">SUM(IT2:IT11)</f>
        <v>1</v>
      </c>
    </row>
    <row r="8" spans="1:258" x14ac:dyDescent="0.2">
      <c r="A8" t="s">
        <v>147</v>
      </c>
      <c r="B8" t="s">
        <v>147</v>
      </c>
      <c r="C8" t="s">
        <v>148</v>
      </c>
      <c r="D8" s="3">
        <v>7</v>
      </c>
      <c r="E8" t="b">
        <v>1</v>
      </c>
      <c r="F8" s="1">
        <f t="shared" ca="1" si="0"/>
        <v>42902.121666666666</v>
      </c>
      <c r="G8" t="s">
        <v>0</v>
      </c>
      <c r="H8" t="s">
        <v>0</v>
      </c>
      <c r="I8" t="s">
        <v>0</v>
      </c>
      <c r="J8">
        <v>80</v>
      </c>
      <c r="K8">
        <v>1</v>
      </c>
      <c r="L8" t="s">
        <v>0</v>
      </c>
      <c r="M8" t="s">
        <v>0</v>
      </c>
      <c r="N8" t="s">
        <v>276</v>
      </c>
      <c r="O8" t="s">
        <v>0</v>
      </c>
      <c r="P8" s="21" t="str">
        <f t="shared" ca="1" si="1"/>
        <v>2017-03-18 2:55:12</v>
      </c>
      <c r="Q8" t="b">
        <v>0</v>
      </c>
      <c r="R8">
        <v>2</v>
      </c>
      <c r="S8" t="s">
        <v>274</v>
      </c>
      <c r="T8" t="s">
        <v>7</v>
      </c>
      <c r="U8" t="s">
        <v>3</v>
      </c>
      <c r="X8" s="1">
        <f t="shared" ca="1" si="2"/>
        <v>42813.121666666666</v>
      </c>
      <c r="Y8">
        <v>2</v>
      </c>
      <c r="Z8">
        <v>2</v>
      </c>
      <c r="AA8" t="b">
        <v>0</v>
      </c>
      <c r="AB8">
        <v>2</v>
      </c>
      <c r="AC8" s="1">
        <f t="shared" ca="1" si="3"/>
        <v>42812.621666666666</v>
      </c>
      <c r="AD8">
        <v>2</v>
      </c>
      <c r="AE8">
        <v>2</v>
      </c>
      <c r="AF8" t="b">
        <v>0</v>
      </c>
      <c r="AH8" t="s">
        <v>149</v>
      </c>
      <c r="AI8" t="s">
        <v>0</v>
      </c>
      <c r="AJ8" t="s">
        <v>4</v>
      </c>
      <c r="AK8">
        <v>3</v>
      </c>
      <c r="AN8">
        <v>2</v>
      </c>
      <c r="AO8">
        <v>2</v>
      </c>
      <c r="AP8" t="b">
        <v>1</v>
      </c>
      <c r="AQ8">
        <v>1</v>
      </c>
      <c r="AR8">
        <v>1</v>
      </c>
      <c r="AS8">
        <v>1</v>
      </c>
      <c r="AT8">
        <v>0</v>
      </c>
      <c r="AV8">
        <v>9</v>
      </c>
      <c r="AW8">
        <v>9</v>
      </c>
      <c r="AY8">
        <v>2</v>
      </c>
      <c r="AZ8">
        <v>2</v>
      </c>
      <c r="BA8" t="b">
        <v>1</v>
      </c>
      <c r="BB8">
        <v>2</v>
      </c>
      <c r="BD8">
        <v>1</v>
      </c>
      <c r="BE8">
        <v>2</v>
      </c>
      <c r="BF8" t="b">
        <v>1</v>
      </c>
      <c r="BG8">
        <v>2</v>
      </c>
      <c r="BH8">
        <v>0</v>
      </c>
      <c r="BI8">
        <v>0</v>
      </c>
      <c r="BJ8">
        <v>1</v>
      </c>
      <c r="BM8">
        <v>3</v>
      </c>
      <c r="BN8">
        <v>1</v>
      </c>
      <c r="BO8">
        <v>2</v>
      </c>
      <c r="BP8">
        <v>2</v>
      </c>
      <c r="BQ8">
        <v>2</v>
      </c>
      <c r="BR8">
        <v>2</v>
      </c>
      <c r="BS8">
        <v>3</v>
      </c>
      <c r="BT8">
        <v>137</v>
      </c>
      <c r="BU8">
        <v>2</v>
      </c>
      <c r="BW8">
        <v>1</v>
      </c>
      <c r="BY8">
        <v>1</v>
      </c>
      <c r="BZ8">
        <v>55</v>
      </c>
      <c r="CA8">
        <v>2</v>
      </c>
      <c r="CB8">
        <v>137</v>
      </c>
      <c r="CC8">
        <v>3.8</v>
      </c>
      <c r="CD8">
        <v>3.8</v>
      </c>
      <c r="CE8">
        <v>138</v>
      </c>
      <c r="CF8">
        <v>9.4</v>
      </c>
      <c r="CG8">
        <v>72</v>
      </c>
      <c r="CH8">
        <v>152</v>
      </c>
      <c r="CI8">
        <v>15</v>
      </c>
      <c r="CJ8">
        <v>4</v>
      </c>
      <c r="CK8">
        <v>2</v>
      </c>
      <c r="CL8">
        <v>4</v>
      </c>
      <c r="CM8">
        <v>0</v>
      </c>
      <c r="CN8">
        <v>8</v>
      </c>
      <c r="CO8">
        <v>1</v>
      </c>
      <c r="CP8">
        <v>4</v>
      </c>
      <c r="CQ8">
        <v>2</v>
      </c>
      <c r="CR8">
        <v>4</v>
      </c>
      <c r="CS8">
        <v>2</v>
      </c>
      <c r="CT8" s="3">
        <v>52.1</v>
      </c>
      <c r="CU8">
        <v>89.5</v>
      </c>
      <c r="CV8">
        <v>2</v>
      </c>
      <c r="CW8" s="23">
        <v>51</v>
      </c>
      <c r="CX8" s="4">
        <f t="shared" ca="1" si="4"/>
        <v>42812.621666666666</v>
      </c>
      <c r="CY8">
        <v>2</v>
      </c>
      <c r="CZ8">
        <v>2</v>
      </c>
      <c r="DA8" t="b">
        <v>0</v>
      </c>
      <c r="DB8">
        <v>5</v>
      </c>
      <c r="DC8" t="s">
        <v>149</v>
      </c>
      <c r="DD8" t="s">
        <v>0</v>
      </c>
      <c r="DF8">
        <v>1</v>
      </c>
      <c r="DG8" t="s">
        <v>149</v>
      </c>
      <c r="DH8" t="s">
        <v>0</v>
      </c>
      <c r="DI8">
        <v>0</v>
      </c>
      <c r="DJ8">
        <v>1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1</v>
      </c>
      <c r="DW8">
        <v>2</v>
      </c>
      <c r="DX8">
        <v>2</v>
      </c>
      <c r="DY8">
        <v>2</v>
      </c>
      <c r="DZ8">
        <v>2</v>
      </c>
      <c r="EA8">
        <v>2</v>
      </c>
      <c r="EB8">
        <v>2</v>
      </c>
      <c r="EC8">
        <v>2</v>
      </c>
      <c r="ED8">
        <v>2</v>
      </c>
      <c r="EE8">
        <v>2</v>
      </c>
      <c r="EF8">
        <v>2</v>
      </c>
      <c r="EG8">
        <v>2</v>
      </c>
      <c r="EH8">
        <v>2</v>
      </c>
      <c r="EI8">
        <v>2</v>
      </c>
      <c r="EJ8">
        <v>2</v>
      </c>
      <c r="EK8">
        <v>2</v>
      </c>
      <c r="EL8">
        <v>2</v>
      </c>
      <c r="EN8">
        <v>5</v>
      </c>
      <c r="ER8">
        <v>1</v>
      </c>
      <c r="EU8">
        <v>2</v>
      </c>
      <c r="EY8">
        <v>1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>
        <v>2</v>
      </c>
      <c r="FG8">
        <v>2</v>
      </c>
      <c r="FH8">
        <v>2</v>
      </c>
      <c r="FI8">
        <v>2</v>
      </c>
      <c r="FJ8">
        <v>2</v>
      </c>
      <c r="FK8">
        <v>2</v>
      </c>
      <c r="FL8">
        <v>2</v>
      </c>
      <c r="FM8">
        <v>2</v>
      </c>
      <c r="FN8">
        <v>2</v>
      </c>
      <c r="FO8">
        <v>2</v>
      </c>
      <c r="FP8">
        <v>2</v>
      </c>
      <c r="FQ8">
        <v>2</v>
      </c>
      <c r="FR8">
        <v>2</v>
      </c>
      <c r="FS8">
        <v>2</v>
      </c>
      <c r="FT8">
        <v>2</v>
      </c>
      <c r="FU8">
        <v>2</v>
      </c>
      <c r="FV8">
        <v>2</v>
      </c>
      <c r="FW8">
        <v>2</v>
      </c>
      <c r="FX8">
        <v>2</v>
      </c>
      <c r="FY8">
        <v>1</v>
      </c>
      <c r="FZ8">
        <v>2</v>
      </c>
      <c r="GA8">
        <v>2</v>
      </c>
      <c r="GB8">
        <v>2</v>
      </c>
      <c r="GC8">
        <v>2</v>
      </c>
      <c r="GD8">
        <v>2</v>
      </c>
      <c r="GE8">
        <v>2</v>
      </c>
      <c r="GF8">
        <v>2</v>
      </c>
      <c r="GG8">
        <v>2</v>
      </c>
      <c r="GI8">
        <v>1</v>
      </c>
      <c r="GJ8">
        <v>2</v>
      </c>
      <c r="GK8">
        <v>2</v>
      </c>
      <c r="GL8">
        <v>2</v>
      </c>
      <c r="GM8">
        <v>2</v>
      </c>
      <c r="GN8">
        <v>2</v>
      </c>
      <c r="GO8">
        <v>2</v>
      </c>
      <c r="GP8">
        <v>2</v>
      </c>
      <c r="GQ8">
        <v>2</v>
      </c>
      <c r="GS8">
        <v>100</v>
      </c>
      <c r="GT8">
        <v>2</v>
      </c>
      <c r="GU8">
        <v>2</v>
      </c>
      <c r="GV8">
        <v>2</v>
      </c>
      <c r="GW8">
        <v>2</v>
      </c>
      <c r="GX8">
        <v>2</v>
      </c>
      <c r="GZ8">
        <v>1</v>
      </c>
      <c r="HL8">
        <v>8</v>
      </c>
      <c r="HM8">
        <v>1</v>
      </c>
      <c r="HN8">
        <v>2</v>
      </c>
      <c r="HO8">
        <v>1</v>
      </c>
      <c r="HP8">
        <v>2</v>
      </c>
      <c r="HQ8">
        <v>2</v>
      </c>
      <c r="HR8">
        <v>8.4</v>
      </c>
      <c r="HS8">
        <v>76.7</v>
      </c>
      <c r="HT8">
        <v>2</v>
      </c>
      <c r="HU8">
        <v>6</v>
      </c>
      <c r="HV8">
        <v>0</v>
      </c>
      <c r="HX8" s="3">
        <v>51</v>
      </c>
      <c r="HY8">
        <v>2</v>
      </c>
      <c r="IA8">
        <v>9</v>
      </c>
      <c r="IB8">
        <v>0</v>
      </c>
      <c r="IE8">
        <v>0</v>
      </c>
      <c r="IO8" s="3">
        <v>0</v>
      </c>
      <c r="IP8" s="7">
        <f ca="1">X8+25</f>
        <v>42838.121666666666</v>
      </c>
      <c r="IS8" s="24">
        <f t="shared" ca="1" si="6"/>
        <v>25.5</v>
      </c>
      <c r="IT8" s="12">
        <f t="shared" ca="1" si="7"/>
        <v>1</v>
      </c>
      <c r="IU8" s="13"/>
      <c r="IV8" s="13"/>
      <c r="IW8" s="13"/>
      <c r="IX8" s="14"/>
    </row>
    <row r="9" spans="1:258" x14ac:dyDescent="0.2">
      <c r="A9" t="s">
        <v>147</v>
      </c>
      <c r="B9" t="s">
        <v>147</v>
      </c>
      <c r="C9" t="s">
        <v>148</v>
      </c>
      <c r="D9" s="3">
        <v>8</v>
      </c>
      <c r="E9" t="b">
        <v>1</v>
      </c>
      <c r="F9" s="1">
        <f t="shared" ca="1" si="0"/>
        <v>42796.895543981482</v>
      </c>
      <c r="G9" t="s">
        <v>0</v>
      </c>
      <c r="H9" t="s">
        <v>0</v>
      </c>
      <c r="I9" t="s">
        <v>0</v>
      </c>
      <c r="J9">
        <v>82</v>
      </c>
      <c r="K9">
        <v>2</v>
      </c>
      <c r="L9" t="s">
        <v>0</v>
      </c>
      <c r="M9" t="s">
        <v>0</v>
      </c>
      <c r="N9" t="s">
        <v>275</v>
      </c>
      <c r="O9" t="s">
        <v>0</v>
      </c>
      <c r="P9" s="21" t="str">
        <f t="shared" ca="1" si="1"/>
        <v>2016-12-02 21:29:35</v>
      </c>
      <c r="Q9" t="b">
        <v>0</v>
      </c>
      <c r="R9">
        <v>2</v>
      </c>
      <c r="S9" t="s">
        <v>1</v>
      </c>
      <c r="T9" t="s">
        <v>2</v>
      </c>
      <c r="U9" t="s">
        <v>3</v>
      </c>
      <c r="X9" s="1">
        <f t="shared" ca="1" si="2"/>
        <v>42707.895543981482</v>
      </c>
      <c r="Y9">
        <v>2</v>
      </c>
      <c r="Z9">
        <v>2</v>
      </c>
      <c r="AA9" t="b">
        <v>0</v>
      </c>
      <c r="AB9">
        <v>2</v>
      </c>
      <c r="AC9" s="1">
        <f t="shared" ca="1" si="3"/>
        <v>42707.395543981482</v>
      </c>
      <c r="AD9">
        <v>2</v>
      </c>
      <c r="AE9">
        <v>2</v>
      </c>
      <c r="AF9" t="b">
        <v>0</v>
      </c>
      <c r="AH9" t="s">
        <v>149</v>
      </c>
      <c r="AI9" t="s">
        <v>0</v>
      </c>
      <c r="AJ9" t="s">
        <v>5</v>
      </c>
      <c r="AK9">
        <v>3</v>
      </c>
      <c r="AN9">
        <v>2</v>
      </c>
      <c r="AO9">
        <v>2</v>
      </c>
      <c r="AP9" t="b">
        <v>1</v>
      </c>
      <c r="AQ9">
        <v>1</v>
      </c>
      <c r="AR9">
        <v>2</v>
      </c>
      <c r="AS9">
        <v>9</v>
      </c>
      <c r="AT9">
        <v>0</v>
      </c>
      <c r="AV9">
        <v>2</v>
      </c>
      <c r="AW9">
        <v>2</v>
      </c>
      <c r="AY9">
        <v>2</v>
      </c>
      <c r="AZ9">
        <v>2</v>
      </c>
      <c r="BA9" t="b">
        <v>1</v>
      </c>
      <c r="BB9">
        <v>2</v>
      </c>
      <c r="BD9">
        <v>1</v>
      </c>
      <c r="BE9">
        <v>2</v>
      </c>
      <c r="BF9" t="b">
        <v>1</v>
      </c>
      <c r="BG9">
        <v>2</v>
      </c>
      <c r="BH9">
        <v>0</v>
      </c>
      <c r="BI9">
        <v>1</v>
      </c>
      <c r="BJ9">
        <v>9</v>
      </c>
      <c r="BM9">
        <v>0</v>
      </c>
      <c r="BN9">
        <v>2</v>
      </c>
      <c r="BO9">
        <v>2</v>
      </c>
      <c r="BP9">
        <v>2</v>
      </c>
      <c r="BQ9">
        <v>2</v>
      </c>
      <c r="BR9">
        <v>2</v>
      </c>
      <c r="BS9">
        <v>3</v>
      </c>
      <c r="BT9">
        <v>44</v>
      </c>
      <c r="BU9">
        <v>2</v>
      </c>
      <c r="BV9">
        <v>1.5</v>
      </c>
      <c r="BW9">
        <v>2</v>
      </c>
      <c r="BX9">
        <v>140</v>
      </c>
      <c r="BY9">
        <v>2</v>
      </c>
      <c r="BZ9">
        <v>30</v>
      </c>
      <c r="CA9">
        <v>2</v>
      </c>
      <c r="CB9">
        <v>133</v>
      </c>
      <c r="CC9">
        <v>3</v>
      </c>
      <c r="CD9">
        <v>3.5</v>
      </c>
      <c r="CE9">
        <v>132</v>
      </c>
      <c r="CF9">
        <v>13.4</v>
      </c>
      <c r="CG9">
        <v>95</v>
      </c>
      <c r="CH9">
        <v>131</v>
      </c>
      <c r="CI9">
        <v>15</v>
      </c>
      <c r="CJ9">
        <v>1</v>
      </c>
      <c r="CK9">
        <v>1</v>
      </c>
      <c r="CL9">
        <v>1</v>
      </c>
      <c r="CM9">
        <v>0</v>
      </c>
      <c r="CN9">
        <v>8</v>
      </c>
      <c r="CO9">
        <v>1</v>
      </c>
      <c r="CP9">
        <v>4</v>
      </c>
      <c r="CQ9">
        <v>2</v>
      </c>
      <c r="CR9">
        <v>8</v>
      </c>
      <c r="CS9">
        <v>8</v>
      </c>
      <c r="CT9" s="3">
        <v>1.2</v>
      </c>
      <c r="CU9">
        <v>97.1</v>
      </c>
      <c r="CV9">
        <v>2</v>
      </c>
      <c r="CW9" s="23">
        <v>0.2</v>
      </c>
      <c r="CX9" s="4">
        <f t="shared" ca="1" si="4"/>
        <v>42707.395543981482</v>
      </c>
      <c r="CY9">
        <v>2</v>
      </c>
      <c r="CZ9">
        <v>2</v>
      </c>
      <c r="DA9" t="b">
        <v>0</v>
      </c>
      <c r="DB9">
        <v>2</v>
      </c>
      <c r="DC9" t="s">
        <v>149</v>
      </c>
      <c r="DD9" t="s">
        <v>0</v>
      </c>
      <c r="DF9">
        <v>1</v>
      </c>
      <c r="DG9" t="s">
        <v>149</v>
      </c>
      <c r="DH9" t="s">
        <v>0</v>
      </c>
      <c r="DI9">
        <v>3</v>
      </c>
      <c r="DJ9">
        <v>1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1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2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J9">
        <v>2</v>
      </c>
      <c r="EK9">
        <v>2</v>
      </c>
      <c r="EL9">
        <v>2</v>
      </c>
      <c r="EN9">
        <v>22</v>
      </c>
      <c r="EP9">
        <v>4</v>
      </c>
      <c r="ER9">
        <v>2</v>
      </c>
      <c r="ES9">
        <v>27</v>
      </c>
      <c r="EU9">
        <v>2</v>
      </c>
      <c r="EY9">
        <v>1</v>
      </c>
      <c r="EZ9">
        <v>2</v>
      </c>
      <c r="FA9">
        <v>1</v>
      </c>
      <c r="FB9">
        <v>2</v>
      </c>
      <c r="FC9">
        <v>2</v>
      </c>
      <c r="FD9">
        <v>2</v>
      </c>
      <c r="FE9">
        <v>2</v>
      </c>
      <c r="FF9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2</v>
      </c>
      <c r="FM9">
        <v>2</v>
      </c>
      <c r="FN9">
        <v>2</v>
      </c>
      <c r="FO9">
        <v>2</v>
      </c>
      <c r="FP9">
        <v>2</v>
      </c>
      <c r="FQ9">
        <v>2</v>
      </c>
      <c r="FR9">
        <v>2</v>
      </c>
      <c r="FS9">
        <v>2</v>
      </c>
      <c r="FT9">
        <v>2</v>
      </c>
      <c r="FU9">
        <v>2</v>
      </c>
      <c r="FV9">
        <v>2</v>
      </c>
      <c r="FW9">
        <v>2</v>
      </c>
      <c r="FX9">
        <v>2</v>
      </c>
      <c r="FY9">
        <v>2</v>
      </c>
      <c r="FZ9">
        <v>1</v>
      </c>
      <c r="GA9">
        <v>2</v>
      </c>
      <c r="GB9">
        <v>2</v>
      </c>
      <c r="GC9">
        <v>2</v>
      </c>
      <c r="GD9">
        <v>2</v>
      </c>
      <c r="GE9">
        <v>2</v>
      </c>
      <c r="GF9">
        <v>2</v>
      </c>
      <c r="GG9">
        <v>2</v>
      </c>
      <c r="GI9">
        <v>1</v>
      </c>
      <c r="GJ9">
        <v>2</v>
      </c>
      <c r="GK9">
        <v>2</v>
      </c>
      <c r="GL9">
        <v>2</v>
      </c>
      <c r="GM9">
        <v>2</v>
      </c>
      <c r="GN9">
        <v>2</v>
      </c>
      <c r="GO9">
        <v>2</v>
      </c>
      <c r="GP9">
        <v>2</v>
      </c>
      <c r="GQ9">
        <v>2</v>
      </c>
      <c r="GS9">
        <v>100</v>
      </c>
      <c r="GT9">
        <v>2</v>
      </c>
      <c r="GU9">
        <v>2</v>
      </c>
      <c r="GV9">
        <v>2</v>
      </c>
      <c r="GW9">
        <v>2</v>
      </c>
      <c r="GX9">
        <v>2</v>
      </c>
      <c r="GY9">
        <v>1.5</v>
      </c>
      <c r="GZ9">
        <v>2</v>
      </c>
      <c r="HL9">
        <v>8</v>
      </c>
      <c r="HM9">
        <v>1</v>
      </c>
      <c r="HN9">
        <v>2</v>
      </c>
      <c r="HO9">
        <v>2</v>
      </c>
      <c r="HP9">
        <v>8</v>
      </c>
      <c r="HQ9">
        <v>8</v>
      </c>
      <c r="HR9">
        <v>30</v>
      </c>
      <c r="HS9">
        <v>95.8</v>
      </c>
      <c r="HT9">
        <v>2</v>
      </c>
      <c r="HU9">
        <v>1</v>
      </c>
      <c r="HV9">
        <v>0</v>
      </c>
      <c r="HX9" s="3">
        <v>0.2</v>
      </c>
      <c r="HY9">
        <v>0</v>
      </c>
      <c r="IA9">
        <v>9</v>
      </c>
      <c r="IB9">
        <v>0</v>
      </c>
      <c r="IE9">
        <v>0</v>
      </c>
      <c r="IO9" s="3">
        <v>1</v>
      </c>
      <c r="IP9" s="7">
        <f ca="1">X9+RAND()*30</f>
        <v>42708.2674916291</v>
      </c>
      <c r="IQ9" t="s">
        <v>3</v>
      </c>
      <c r="IS9" s="24">
        <f t="shared" ca="1" si="6"/>
        <v>0.87194764761807164</v>
      </c>
      <c r="IT9" s="12">
        <f t="shared" ca="1" si="7"/>
        <v>0</v>
      </c>
      <c r="IU9" s="13"/>
      <c r="IV9" s="13"/>
      <c r="IW9" s="18" t="s">
        <v>155</v>
      </c>
      <c r="IX9" s="20">
        <f ca="1">IX7/IX5</f>
        <v>0.55586436909394099</v>
      </c>
    </row>
    <row r="10" spans="1:258" x14ac:dyDescent="0.2">
      <c r="A10" t="s">
        <v>147</v>
      </c>
      <c r="B10" t="s">
        <v>147</v>
      </c>
      <c r="C10" t="s">
        <v>148</v>
      </c>
      <c r="D10" s="3">
        <v>9</v>
      </c>
      <c r="E10" t="b">
        <v>1</v>
      </c>
      <c r="F10" s="1">
        <f t="shared" ca="1" si="0"/>
        <v>42909.310081018521</v>
      </c>
      <c r="G10" t="s">
        <v>0</v>
      </c>
      <c r="H10" t="s">
        <v>0</v>
      </c>
      <c r="I10" t="s">
        <v>0</v>
      </c>
      <c r="J10">
        <v>70</v>
      </c>
      <c r="K10">
        <v>1</v>
      </c>
      <c r="L10" t="s">
        <v>0</v>
      </c>
      <c r="M10" t="s">
        <v>0</v>
      </c>
      <c r="N10" t="s">
        <v>277</v>
      </c>
      <c r="O10" t="s">
        <v>0</v>
      </c>
      <c r="P10" s="21" t="str">
        <f t="shared" ca="1" si="1"/>
        <v>2017-03-25 7:26:31</v>
      </c>
      <c r="Q10" t="b">
        <v>0</v>
      </c>
      <c r="R10">
        <v>2</v>
      </c>
      <c r="X10" s="1">
        <f t="shared" ca="1" si="2"/>
        <v>42820.310081018521</v>
      </c>
      <c r="Y10">
        <v>2</v>
      </c>
      <c r="Z10">
        <v>2</v>
      </c>
      <c r="AA10" t="b">
        <v>0</v>
      </c>
      <c r="AB10">
        <v>2</v>
      </c>
      <c r="AC10" s="1">
        <f t="shared" ca="1" si="3"/>
        <v>42819.810081018521</v>
      </c>
      <c r="AD10">
        <v>2</v>
      </c>
      <c r="AE10">
        <v>1</v>
      </c>
      <c r="AF10" t="b">
        <v>1</v>
      </c>
      <c r="AH10" t="s">
        <v>149</v>
      </c>
      <c r="AI10" t="s">
        <v>0</v>
      </c>
      <c r="AJ10" t="s">
        <v>6</v>
      </c>
      <c r="AK10">
        <v>4</v>
      </c>
      <c r="AL10">
        <v>0</v>
      </c>
      <c r="AN10">
        <v>2</v>
      </c>
      <c r="AO10">
        <v>2</v>
      </c>
      <c r="AP10" t="b">
        <v>1</v>
      </c>
      <c r="AQ10">
        <v>1</v>
      </c>
      <c r="AU10">
        <v>9</v>
      </c>
      <c r="AY10">
        <v>2</v>
      </c>
      <c r="AZ10">
        <v>2</v>
      </c>
      <c r="BA10" t="b">
        <v>1</v>
      </c>
      <c r="BB10">
        <v>1</v>
      </c>
      <c r="BC10" s="1"/>
      <c r="BD10">
        <v>2</v>
      </c>
      <c r="BE10">
        <v>2</v>
      </c>
      <c r="BF10" t="b">
        <v>0</v>
      </c>
      <c r="BG10">
        <v>2</v>
      </c>
      <c r="BM10">
        <v>1</v>
      </c>
      <c r="BN10">
        <v>1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80</v>
      </c>
      <c r="BU10">
        <v>2</v>
      </c>
      <c r="BV10">
        <v>2.2999999999999998</v>
      </c>
      <c r="BW10">
        <v>2</v>
      </c>
      <c r="CB10">
        <v>137</v>
      </c>
      <c r="CC10">
        <v>4.2</v>
      </c>
      <c r="CD10">
        <v>8.4</v>
      </c>
      <c r="CE10">
        <v>158</v>
      </c>
      <c r="CF10">
        <v>17.8</v>
      </c>
      <c r="CG10">
        <v>120</v>
      </c>
      <c r="CH10">
        <v>152</v>
      </c>
      <c r="CI10">
        <v>15</v>
      </c>
      <c r="CJ10">
        <v>8</v>
      </c>
      <c r="CK10">
        <v>1</v>
      </c>
      <c r="CL10">
        <v>1</v>
      </c>
      <c r="CM10">
        <v>0</v>
      </c>
      <c r="CN10">
        <v>4</v>
      </c>
      <c r="CO10">
        <v>1</v>
      </c>
      <c r="CP10">
        <v>2</v>
      </c>
      <c r="CQ10">
        <v>2</v>
      </c>
      <c r="CR10">
        <v>1</v>
      </c>
      <c r="CS10">
        <v>2</v>
      </c>
      <c r="CT10" s="3">
        <v>11.7</v>
      </c>
      <c r="CU10">
        <v>71.3</v>
      </c>
      <c r="CV10">
        <v>2</v>
      </c>
      <c r="CW10" s="23">
        <v>10.4</v>
      </c>
      <c r="CX10" s="4">
        <f t="shared" ca="1" si="4"/>
        <v>42819.810081018521</v>
      </c>
      <c r="CY10">
        <v>2</v>
      </c>
      <c r="CZ10">
        <v>2</v>
      </c>
      <c r="DA10" t="b">
        <v>0</v>
      </c>
      <c r="DB10">
        <v>5</v>
      </c>
      <c r="DC10" t="s">
        <v>149</v>
      </c>
      <c r="DD10" t="s">
        <v>0</v>
      </c>
      <c r="DF10">
        <v>5</v>
      </c>
      <c r="DG10" t="s">
        <v>149</v>
      </c>
      <c r="DH10" t="s">
        <v>0</v>
      </c>
      <c r="DI10">
        <v>0</v>
      </c>
      <c r="DJ10">
        <v>1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2</v>
      </c>
      <c r="DS10">
        <v>2</v>
      </c>
      <c r="DT10">
        <v>2</v>
      </c>
      <c r="DU10">
        <v>1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I10">
        <v>2</v>
      </c>
      <c r="EJ10">
        <v>2</v>
      </c>
      <c r="EK10">
        <v>2</v>
      </c>
      <c r="EL10">
        <v>2</v>
      </c>
      <c r="EN10">
        <v>22</v>
      </c>
      <c r="EP10">
        <v>4</v>
      </c>
      <c r="ER10">
        <v>2</v>
      </c>
      <c r="EU10">
        <v>1</v>
      </c>
      <c r="EX10">
        <v>2</v>
      </c>
      <c r="EY10">
        <v>1</v>
      </c>
      <c r="EZ10">
        <v>2</v>
      </c>
      <c r="FA10">
        <v>1</v>
      </c>
      <c r="FB10">
        <v>2</v>
      </c>
      <c r="FC10">
        <v>2</v>
      </c>
      <c r="FD10">
        <v>2</v>
      </c>
      <c r="FE10">
        <v>2</v>
      </c>
      <c r="FF10">
        <v>2</v>
      </c>
      <c r="FG10">
        <v>2</v>
      </c>
      <c r="FH10">
        <v>2</v>
      </c>
      <c r="FI10">
        <v>2</v>
      </c>
      <c r="FJ10">
        <v>2</v>
      </c>
      <c r="FK10">
        <v>2</v>
      </c>
      <c r="FL10">
        <v>2</v>
      </c>
      <c r="FM10">
        <v>2</v>
      </c>
      <c r="FN10">
        <v>2</v>
      </c>
      <c r="FO10">
        <v>2</v>
      </c>
      <c r="FP10">
        <v>2</v>
      </c>
      <c r="FQ10">
        <v>2</v>
      </c>
      <c r="FR10">
        <v>2</v>
      </c>
      <c r="FS10">
        <v>2</v>
      </c>
      <c r="FT10">
        <v>2</v>
      </c>
      <c r="FU10">
        <v>2</v>
      </c>
      <c r="FV10">
        <v>2</v>
      </c>
      <c r="FW10">
        <v>2</v>
      </c>
      <c r="FX10">
        <v>2</v>
      </c>
      <c r="FY10">
        <v>2</v>
      </c>
      <c r="FZ10">
        <v>2</v>
      </c>
      <c r="GA10">
        <v>2</v>
      </c>
      <c r="GB10">
        <v>2</v>
      </c>
      <c r="GC10">
        <v>2</v>
      </c>
      <c r="GD10">
        <v>2</v>
      </c>
      <c r="GE10">
        <v>2</v>
      </c>
      <c r="GF10">
        <v>2</v>
      </c>
      <c r="GG10">
        <v>2</v>
      </c>
      <c r="GI10">
        <v>1</v>
      </c>
      <c r="GJ10">
        <v>2</v>
      </c>
      <c r="GK10">
        <v>2</v>
      </c>
      <c r="GL10">
        <v>2</v>
      </c>
      <c r="GM10">
        <v>2</v>
      </c>
      <c r="GN10">
        <v>2</v>
      </c>
      <c r="GO10">
        <v>2</v>
      </c>
      <c r="GP10">
        <v>2</v>
      </c>
      <c r="GQ10">
        <v>2</v>
      </c>
      <c r="GS10">
        <v>10</v>
      </c>
      <c r="GT10">
        <v>1</v>
      </c>
      <c r="GU10">
        <v>2</v>
      </c>
      <c r="GV10">
        <v>2</v>
      </c>
      <c r="GW10">
        <v>2</v>
      </c>
      <c r="GX10">
        <v>2</v>
      </c>
      <c r="GZ10">
        <v>1</v>
      </c>
      <c r="HA10">
        <v>137</v>
      </c>
      <c r="HB10">
        <v>4.2</v>
      </c>
      <c r="HC10">
        <v>8.4</v>
      </c>
      <c r="HD10">
        <v>158</v>
      </c>
      <c r="HE10">
        <v>17.8</v>
      </c>
      <c r="HF10">
        <v>100</v>
      </c>
      <c r="HG10">
        <v>110</v>
      </c>
      <c r="HH10">
        <v>15</v>
      </c>
      <c r="HI10">
        <v>8</v>
      </c>
      <c r="HJ10">
        <v>1</v>
      </c>
      <c r="HK10">
        <v>1</v>
      </c>
      <c r="HL10">
        <v>4</v>
      </c>
      <c r="HM10">
        <v>1</v>
      </c>
      <c r="HN10">
        <v>1</v>
      </c>
      <c r="HO10">
        <v>1</v>
      </c>
      <c r="HP10">
        <v>1</v>
      </c>
      <c r="HQ10">
        <v>2</v>
      </c>
      <c r="HR10">
        <v>3.5</v>
      </c>
      <c r="HS10">
        <v>51.2</v>
      </c>
      <c r="HT10">
        <v>2</v>
      </c>
      <c r="HU10">
        <v>1</v>
      </c>
      <c r="HV10">
        <v>0</v>
      </c>
      <c r="HW10">
        <v>0</v>
      </c>
      <c r="HX10" s="3">
        <v>10.4</v>
      </c>
      <c r="HY10">
        <v>0</v>
      </c>
      <c r="HZ10">
        <v>0</v>
      </c>
      <c r="IA10">
        <v>0</v>
      </c>
      <c r="IB10">
        <v>0</v>
      </c>
      <c r="IE10">
        <v>0</v>
      </c>
      <c r="IF10">
        <v>3</v>
      </c>
      <c r="IO10" s="3">
        <v>1</v>
      </c>
      <c r="IP10" s="7">
        <f ca="1">X10+RAND()*30</f>
        <v>42846.571011868291</v>
      </c>
      <c r="IQ10" t="s">
        <v>3</v>
      </c>
      <c r="IS10" s="24">
        <f t="shared" ca="1" si="6"/>
        <v>26.760930849770375</v>
      </c>
      <c r="IT10" s="12">
        <f t="shared" ca="1" si="7"/>
        <v>0</v>
      </c>
      <c r="IU10" s="13"/>
      <c r="IV10" s="13"/>
      <c r="IW10" s="18" t="s">
        <v>156</v>
      </c>
      <c r="IX10" s="20">
        <f ca="1">IX7/IX6</f>
        <v>0.63051702395964682</v>
      </c>
    </row>
    <row r="11" spans="1:258" ht="17" thickBot="1" x14ac:dyDescent="0.25">
      <c r="A11" t="s">
        <v>147</v>
      </c>
      <c r="B11" t="s">
        <v>147</v>
      </c>
      <c r="C11" t="s">
        <v>148</v>
      </c>
      <c r="D11" s="3">
        <v>10</v>
      </c>
      <c r="E11" t="b">
        <v>1</v>
      </c>
      <c r="F11" s="1">
        <f t="shared" ca="1" si="0"/>
        <v>42868.688333333332</v>
      </c>
      <c r="G11" t="s">
        <v>0</v>
      </c>
      <c r="H11" t="s">
        <v>0</v>
      </c>
      <c r="I11" t="s">
        <v>0</v>
      </c>
      <c r="J11">
        <v>87</v>
      </c>
      <c r="K11">
        <v>1</v>
      </c>
      <c r="L11" t="s">
        <v>0</v>
      </c>
      <c r="M11" t="s">
        <v>0</v>
      </c>
      <c r="N11" t="s">
        <v>278</v>
      </c>
      <c r="O11" t="s">
        <v>0</v>
      </c>
      <c r="P11" s="21" t="str">
        <f t="shared" ca="1" si="1"/>
        <v>2017-02-12 16:31:12</v>
      </c>
      <c r="Q11" t="b">
        <v>0</v>
      </c>
      <c r="R11">
        <v>2</v>
      </c>
      <c r="S11" t="s">
        <v>1</v>
      </c>
      <c r="T11" t="s">
        <v>279</v>
      </c>
      <c r="U11" t="s">
        <v>3</v>
      </c>
      <c r="X11" s="1">
        <f t="shared" ca="1" si="2"/>
        <v>42779.688333333332</v>
      </c>
      <c r="Y11">
        <v>2</v>
      </c>
      <c r="Z11">
        <v>2</v>
      </c>
      <c r="AA11" t="b">
        <v>1</v>
      </c>
      <c r="AB11">
        <v>1</v>
      </c>
      <c r="AC11" s="1">
        <f t="shared" ca="1" si="3"/>
        <v>42779.188333333332</v>
      </c>
      <c r="AD11">
        <v>2</v>
      </c>
      <c r="AE11">
        <v>2</v>
      </c>
      <c r="AF11" t="b">
        <v>0</v>
      </c>
      <c r="AH11" t="s">
        <v>149</v>
      </c>
      <c r="AI11" t="s">
        <v>0</v>
      </c>
      <c r="AJ11" t="s">
        <v>6</v>
      </c>
      <c r="AK11">
        <v>3</v>
      </c>
      <c r="AN11">
        <v>2</v>
      </c>
      <c r="AO11">
        <v>2</v>
      </c>
      <c r="AP11" t="b">
        <v>1</v>
      </c>
      <c r="AQ11">
        <v>1</v>
      </c>
      <c r="AR11">
        <v>1</v>
      </c>
      <c r="AS11">
        <v>9</v>
      </c>
      <c r="AT11">
        <v>9</v>
      </c>
      <c r="AV11">
        <v>1</v>
      </c>
      <c r="AW11">
        <v>2</v>
      </c>
      <c r="AY11">
        <v>2</v>
      </c>
      <c r="AZ11">
        <v>2</v>
      </c>
      <c r="BA11" t="b">
        <v>1</v>
      </c>
      <c r="BB11">
        <v>2</v>
      </c>
      <c r="BC11" s="1"/>
      <c r="BD11">
        <v>2</v>
      </c>
      <c r="BE11">
        <v>2</v>
      </c>
      <c r="BF11" t="b">
        <v>0</v>
      </c>
      <c r="BG11">
        <v>2</v>
      </c>
      <c r="BH11">
        <v>0</v>
      </c>
      <c r="BI11">
        <v>0</v>
      </c>
      <c r="BJ11">
        <v>9</v>
      </c>
      <c r="BM11">
        <v>3</v>
      </c>
      <c r="BN11">
        <v>1</v>
      </c>
      <c r="BO11">
        <v>2</v>
      </c>
      <c r="BP11">
        <v>2</v>
      </c>
      <c r="BQ11">
        <v>2</v>
      </c>
      <c r="BR11">
        <v>2</v>
      </c>
      <c r="BS11">
        <v>5</v>
      </c>
      <c r="BT11">
        <v>209</v>
      </c>
      <c r="BU11">
        <v>2</v>
      </c>
      <c r="BW11">
        <v>1</v>
      </c>
      <c r="BX11">
        <v>149</v>
      </c>
      <c r="BY11">
        <v>2</v>
      </c>
      <c r="BZ11">
        <v>37</v>
      </c>
      <c r="CA11">
        <v>2</v>
      </c>
      <c r="CB11">
        <v>141</v>
      </c>
      <c r="CC11">
        <v>3.9</v>
      </c>
      <c r="CD11">
        <v>12</v>
      </c>
      <c r="CE11">
        <v>89</v>
      </c>
      <c r="CF11">
        <v>10.5</v>
      </c>
      <c r="CG11">
        <v>130</v>
      </c>
      <c r="CH11">
        <v>125</v>
      </c>
      <c r="CI11">
        <v>15</v>
      </c>
      <c r="CJ11">
        <v>8</v>
      </c>
      <c r="CK11">
        <v>4</v>
      </c>
      <c r="CL11">
        <v>4</v>
      </c>
      <c r="CM11">
        <v>0</v>
      </c>
      <c r="CN11">
        <v>4</v>
      </c>
      <c r="CO11">
        <v>4</v>
      </c>
      <c r="CP11">
        <v>2</v>
      </c>
      <c r="CQ11">
        <v>2</v>
      </c>
      <c r="CR11">
        <v>1</v>
      </c>
      <c r="CS11">
        <v>3</v>
      </c>
      <c r="CT11" s="3">
        <v>89.2</v>
      </c>
      <c r="CU11">
        <v>99.1</v>
      </c>
      <c r="CV11">
        <v>2</v>
      </c>
      <c r="CW11" s="23">
        <v>88.7</v>
      </c>
      <c r="CX11" s="4">
        <f t="shared" ca="1" si="4"/>
        <v>42779.188333333332</v>
      </c>
      <c r="CY11">
        <v>2</v>
      </c>
      <c r="CZ11">
        <v>2</v>
      </c>
      <c r="DA11" t="b">
        <v>0</v>
      </c>
      <c r="DB11">
        <v>5</v>
      </c>
      <c r="DC11" t="s">
        <v>149</v>
      </c>
      <c r="DD11" t="s">
        <v>0</v>
      </c>
      <c r="DF11">
        <v>1</v>
      </c>
      <c r="DG11" t="s">
        <v>149</v>
      </c>
      <c r="DH11" t="s">
        <v>0</v>
      </c>
      <c r="DI11">
        <v>0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1</v>
      </c>
      <c r="DV11">
        <v>2</v>
      </c>
      <c r="DW11">
        <v>2</v>
      </c>
      <c r="DX11">
        <v>1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2</v>
      </c>
      <c r="EK11">
        <v>2</v>
      </c>
      <c r="EL11">
        <v>2</v>
      </c>
      <c r="EN11" t="s">
        <v>280</v>
      </c>
      <c r="ER11">
        <v>1</v>
      </c>
      <c r="EU11">
        <v>2</v>
      </c>
      <c r="EY11">
        <v>1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>
        <v>2</v>
      </c>
      <c r="FG11">
        <v>2</v>
      </c>
      <c r="FH11">
        <v>2</v>
      </c>
      <c r="FI11">
        <v>2</v>
      </c>
      <c r="FJ11">
        <v>2</v>
      </c>
      <c r="FK11">
        <v>2</v>
      </c>
      <c r="FL11">
        <v>2</v>
      </c>
      <c r="FM11">
        <v>2</v>
      </c>
      <c r="FN11">
        <v>1</v>
      </c>
      <c r="FO11">
        <v>2</v>
      </c>
      <c r="FP11">
        <v>2</v>
      </c>
      <c r="FQ11">
        <v>2</v>
      </c>
      <c r="FR11">
        <v>2</v>
      </c>
      <c r="FS11">
        <v>2</v>
      </c>
      <c r="FT11">
        <v>2</v>
      </c>
      <c r="FU11">
        <v>2</v>
      </c>
      <c r="FV11">
        <v>2</v>
      </c>
      <c r="FW11">
        <v>2</v>
      </c>
      <c r="FX11">
        <v>2</v>
      </c>
      <c r="FY11">
        <v>2</v>
      </c>
      <c r="FZ11">
        <v>2</v>
      </c>
      <c r="GA11">
        <v>2</v>
      </c>
      <c r="GB11">
        <v>2</v>
      </c>
      <c r="GC11">
        <v>2</v>
      </c>
      <c r="GD11">
        <v>2</v>
      </c>
      <c r="GE11">
        <v>2</v>
      </c>
      <c r="GF11">
        <v>2</v>
      </c>
      <c r="GG11">
        <v>2</v>
      </c>
      <c r="GI11">
        <v>1</v>
      </c>
      <c r="GJ11">
        <v>2</v>
      </c>
      <c r="GK11">
        <v>2</v>
      </c>
      <c r="GL11">
        <v>2</v>
      </c>
      <c r="GM11">
        <v>2</v>
      </c>
      <c r="GN11">
        <v>2</v>
      </c>
      <c r="GO11">
        <v>2</v>
      </c>
      <c r="GP11">
        <v>2</v>
      </c>
      <c r="GQ11">
        <v>2</v>
      </c>
      <c r="GS11">
        <v>100</v>
      </c>
      <c r="GT11">
        <v>2</v>
      </c>
      <c r="GU11">
        <v>2</v>
      </c>
      <c r="GV11">
        <v>2</v>
      </c>
      <c r="GW11">
        <v>2</v>
      </c>
      <c r="GX11">
        <v>2</v>
      </c>
      <c r="GY11">
        <v>1</v>
      </c>
      <c r="GZ11">
        <v>2</v>
      </c>
      <c r="HL11">
        <v>4</v>
      </c>
      <c r="HM11">
        <v>4</v>
      </c>
      <c r="HN11">
        <v>2</v>
      </c>
      <c r="HO11">
        <v>1</v>
      </c>
      <c r="HP11">
        <v>1</v>
      </c>
      <c r="HQ11">
        <v>3</v>
      </c>
      <c r="HR11">
        <v>76.8</v>
      </c>
      <c r="HS11">
        <v>98.9</v>
      </c>
      <c r="HT11">
        <v>2</v>
      </c>
      <c r="HU11">
        <v>6</v>
      </c>
      <c r="HV11">
        <v>0</v>
      </c>
      <c r="HX11" s="3">
        <v>88.6</v>
      </c>
      <c r="HY11">
        <v>6</v>
      </c>
      <c r="IA11">
        <v>9</v>
      </c>
      <c r="IB11">
        <v>0</v>
      </c>
      <c r="IE11">
        <v>0</v>
      </c>
      <c r="IO11" s="3">
        <v>0</v>
      </c>
      <c r="IP11" s="7">
        <f ca="1">X11+43</f>
        <v>42822.688333333332</v>
      </c>
      <c r="IS11" s="24">
        <f t="shared" ca="1" si="6"/>
        <v>43.5</v>
      </c>
      <c r="IT11" s="15">
        <f t="shared" ca="1" si="7"/>
        <v>0</v>
      </c>
      <c r="IU11" s="16"/>
      <c r="IV11" s="16"/>
      <c r="IW11" s="16"/>
      <c r="IX11" s="17"/>
    </row>
    <row r="12" spans="1:258" x14ac:dyDescent="0.2">
      <c r="F12" s="1"/>
      <c r="P12" s="1"/>
      <c r="X12" s="1"/>
      <c r="AC12" s="1"/>
      <c r="AX12" s="1"/>
      <c r="BC12" s="1"/>
      <c r="CX12" s="1"/>
      <c r="IP12" s="2"/>
    </row>
  </sheetData>
  <pageMargins left="0.7" right="0.7" top="0.75" bottom="0.75" header="0.3" footer="0.3"/>
  <ignoredErrors>
    <ignoredError sqref="IP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LJ Spurling</cp:lastModifiedBy>
  <dcterms:created xsi:type="dcterms:W3CDTF">2017-11-05T08:34:33Z</dcterms:created>
  <dcterms:modified xsi:type="dcterms:W3CDTF">2017-12-13T14:44:03Z</dcterms:modified>
</cp:coreProperties>
</file>